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vms-bc-p069\GpGestion$\BANCO_S2\Gestión Capital\1. Área Gestión de Capital\BIS III\Pilar 3\1. Envío CMF\2025\2025-03\Final\"/>
    </mc:Choice>
  </mc:AlternateContent>
  <xr:revisionPtr revIDLastSave="0" documentId="13_ncr:1_{8D42984A-E737-43BA-AE71-A18F8F70380C}" xr6:coauthVersionLast="47" xr6:coauthVersionMax="47" xr10:uidLastSave="{00000000-0000-0000-0000-000000000000}"/>
  <bookViews>
    <workbookView xWindow="-120" yWindow="-16320" windowWidth="29040" windowHeight="15720" tabRatio="935" xr2:uid="{00000000-000D-0000-FFFF-FFFF00000000}"/>
  </bookViews>
  <sheets>
    <sheet name="Indice" sheetId="1" r:id="rId1"/>
    <sheet name="KM1" sheetId="106" r:id="rId2"/>
    <sheet name="OV1" sheetId="107" r:id="rId3"/>
    <sheet name="LR1" sheetId="108" r:id="rId4"/>
    <sheet name="LR2" sheetId="109" r:id="rId5"/>
    <sheet name="LIQ1" sheetId="110" r:id="rId6"/>
  </sheets>
  <definedNames>
    <definedName name="_Toc404082824" localSheetId="2">'OV1'!$B$39</definedName>
    <definedName name="_Toc404082825" localSheetId="2">'OV1'!$B$41</definedName>
    <definedName name="_xlnm.Print_Area" localSheetId="1">'KM1'!$A$1:$I$58</definedName>
    <definedName name="_xlnm.Print_Area" localSheetId="5">'LIQ1'!$A$1:$F$47</definedName>
    <definedName name="_xlnm.Print_Area" localSheetId="3">'LR1'!$A$1:$H$30</definedName>
    <definedName name="_xlnm.Print_Area" localSheetId="4">'LR2'!$A$1:$F$47</definedName>
    <definedName name="_xlnm.Print_Area" localSheetId="2">'OV1'!$A$1:$G$47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9" l="1"/>
  <c r="D8" i="109"/>
  <c r="D9" i="108"/>
  <c r="D8" i="106"/>
  <c r="E8" i="106"/>
  <c r="F8" i="106" s="1"/>
  <c r="G8" i="106" s="1"/>
  <c r="H8" i="106" s="1"/>
  <c r="E10" i="107" l="1"/>
  <c r="D10" i="107"/>
  <c r="F10" i="107" s="1"/>
  <c r="D6" i="110" l="1"/>
  <c r="B6" i="108" l="1"/>
  <c r="B6" i="109"/>
  <c r="B6" i="110"/>
  <c r="B6" i="107"/>
</calcChain>
</file>

<file path=xl/sharedStrings.xml><?xml version="1.0" encoding="utf-8"?>
<sst xmlns="http://schemas.openxmlformats.org/spreadsheetml/2006/main" count="223" uniqueCount="194">
  <si>
    <t>Informe con Relevancia Prudencial (Pilar 3) Banco Security</t>
  </si>
  <si>
    <t>Información a nivel de consolidación local/global.</t>
  </si>
  <si>
    <t>Presentación de la gestión de riesgos, parámetros prudenciales claves y APR</t>
  </si>
  <si>
    <t>KM1</t>
  </si>
  <si>
    <t xml:space="preserve"> Parámetros claves</t>
  </si>
  <si>
    <t xml:space="preserve">Ir a tabla KM1 </t>
  </si>
  <si>
    <t>OV1</t>
  </si>
  <si>
    <t xml:space="preserve"> Presentación de los APR</t>
  </si>
  <si>
    <t xml:space="preserve">Ir a tabla OV1 </t>
  </si>
  <si>
    <t>Coeficiente de apalancamiento</t>
  </si>
  <si>
    <t>LR1</t>
  </si>
  <si>
    <t xml:space="preserve"> Resumen comparativo de los activos contables frente a la medida de la exposición del coeficiente de apalancamiento</t>
  </si>
  <si>
    <t xml:space="preserve">Ir a tabla LR1 </t>
  </si>
  <si>
    <t>LR2</t>
  </si>
  <si>
    <t xml:space="preserve"> Formulario divulgativo común del coeficiente de apalancamiento</t>
  </si>
  <si>
    <t xml:space="preserve">Ir a tabla LR2 </t>
  </si>
  <si>
    <t>Liquidez</t>
  </si>
  <si>
    <t>LIQ1</t>
  </si>
  <si>
    <t>Razón de cobertura de liquidez (LCR)</t>
  </si>
  <si>
    <t xml:space="preserve">Ir a tabla LQ1 </t>
  </si>
  <si>
    <t>Exposiciones de securitización en el libro de banca</t>
  </si>
  <si>
    <t>KM1: Parámetros clave</t>
  </si>
  <si>
    <t>Cifras en millones de pesos chilenos (CLP$)</t>
  </si>
  <si>
    <t/>
  </si>
  <si>
    <t>a</t>
  </si>
  <si>
    <t>b</t>
  </si>
  <si>
    <t>Capital disponible (montos)</t>
  </si>
  <si>
    <t>1</t>
  </si>
  <si>
    <t>Capital básico o capital ordinario nivel 1 (CET1)</t>
  </si>
  <si>
    <t>1a</t>
  </si>
  <si>
    <t>Modelo contable ECL con plena aplicación de las normas</t>
  </si>
  <si>
    <t>2</t>
  </si>
  <si>
    <t>Capital nivel 1</t>
  </si>
  <si>
    <t>2a</t>
  </si>
  <si>
    <t>Capital Nivel 1 con modelo contable ECL con plena aplicación de las normas</t>
  </si>
  <si>
    <t>3</t>
  </si>
  <si>
    <t>Patrimonio efectivo</t>
  </si>
  <si>
    <t>3a</t>
  </si>
  <si>
    <t>Patrimonio efectivo con modelo contable ECL con plena aplicación de las normas</t>
  </si>
  <si>
    <t>Activos ponderados por riesgo (montos)</t>
  </si>
  <si>
    <t>4</t>
  </si>
  <si>
    <t>Total de activos ponderados por riesgo (APR)</t>
  </si>
  <si>
    <t>4a</t>
  </si>
  <si>
    <t>Total de activos ponderados por riesgo (antes de la aplicación del piso mínimo)</t>
  </si>
  <si>
    <t>Coeficientes de capital en función del riesgo (porcentaje de los APR)</t>
  </si>
  <si>
    <t>5</t>
  </si>
  <si>
    <t>Coeficiente CET1 (%)</t>
  </si>
  <si>
    <t>5a</t>
  </si>
  <si>
    <t>Coeficiente CET1 con modelo contable ECL con plena aplicación de las normas (%)</t>
  </si>
  <si>
    <t>5b</t>
  </si>
  <si>
    <t>Coeficiente CET1 (%) (coeficiente antes de la aplicación del piso mínimo)</t>
  </si>
  <si>
    <t>6</t>
  </si>
  <si>
    <t>Coeficiente de capital nivel 1 (%)</t>
  </si>
  <si>
    <t>6a</t>
  </si>
  <si>
    <t>Coeficiente de capital de Nivel 1 con modelo contable ECL con plena aplicación de las normas (%)</t>
  </si>
  <si>
    <t>6b</t>
  </si>
  <si>
    <t>Coeficiente de capital de Nivel 1 (%) (coeficiente antes de la aplicación del piso mínimo)</t>
  </si>
  <si>
    <t>7</t>
  </si>
  <si>
    <t>Coeficiente de patrimonio efectivo (%)</t>
  </si>
  <si>
    <t>7a</t>
  </si>
  <si>
    <t>Coeficiente de patrimonio efectivo con modelo contable ECL con plena aplicación de las normas (%)</t>
  </si>
  <si>
    <t>7b</t>
  </si>
  <si>
    <t>Coeficiente de patrimonio efectivo (%) (coeficiente antes de la aplicación del piso mínimo)</t>
  </si>
  <si>
    <t>Capital básico adicional (porcentaje de los APR)</t>
  </si>
  <si>
    <t>8</t>
  </si>
  <si>
    <t>Requerimiento del colchón de conservación (%)</t>
  </si>
  <si>
    <t>9</t>
  </si>
  <si>
    <t>Requerimiento del colchón contra cíclico (%)</t>
  </si>
  <si>
    <t>10</t>
  </si>
  <si>
    <t>Requerimientos adicionales para D-SIB (%)</t>
  </si>
  <si>
    <t>11</t>
  </si>
  <si>
    <t>Total de requerimientos adicionales de capital básico (%)
(fila 8 + fila 9 + fila 10)</t>
  </si>
  <si>
    <t>12</t>
  </si>
  <si>
    <t>CET1 disponible después de cumplir los requerimientos de capital mínimos del banco (%)</t>
  </si>
  <si>
    <t>Razón de apalancamiento</t>
  </si>
  <si>
    <t>13</t>
  </si>
  <si>
    <t>Medida de exposición total de la razón de apalancamiento (activos totales)</t>
  </si>
  <si>
    <t>14</t>
  </si>
  <si>
    <t>Razón de apalancamiento (%) (fila 1/ fila 13)</t>
  </si>
  <si>
    <t>14a</t>
  </si>
  <si>
    <t>Coeficiente de apalancamiento de Basilea III con modelo contable ECL con plena aplicación de las normas (%) (incluidos los efectos de cualquier exención temporal aplicable de las reservas en bancos centrales)</t>
  </si>
  <si>
    <t>14b</t>
  </si>
  <si>
    <t>Coeficiente de apalancamiento de Basilea III (%) (excluidos los efectos de cualquier exención temporal aplicable de las reservas en bancos centrales)</t>
  </si>
  <si>
    <t>15</t>
  </si>
  <si>
    <t>Activos líquidos de alta calidad (ALAC)</t>
  </si>
  <si>
    <t>16</t>
  </si>
  <si>
    <t>Egresos netos</t>
  </si>
  <si>
    <t>17</t>
  </si>
  <si>
    <t>LCR (%) (fila 15/ fila 16)</t>
  </si>
  <si>
    <t>Razón de financiamiento estable neto (NSFR)</t>
  </si>
  <si>
    <t>18</t>
  </si>
  <si>
    <t>Financiamiento estable disponible (FED)</t>
  </si>
  <si>
    <t>19</t>
  </si>
  <si>
    <t>Financiamiento estable requerido (FER)</t>
  </si>
  <si>
    <t>20</t>
  </si>
  <si>
    <t>NSFR (%) (fila 18/ fila 19)</t>
  </si>
  <si>
    <t>Comentario</t>
  </si>
  <si>
    <t>OV1 - Presentación de los APR</t>
  </si>
  <si>
    <t>c</t>
  </si>
  <si>
    <t>APR</t>
  </si>
  <si>
    <t>Requerimientos mínimos de capital</t>
  </si>
  <si>
    <t>Riesgo de crédito (excluido riesgo de crédito de contraparte y exposiciones en securitizaciones)</t>
  </si>
  <si>
    <t>Método estándar (ME)</t>
  </si>
  <si>
    <t>Metodologías internas (MI)</t>
  </si>
  <si>
    <t>Del cual, con el método de atribución de la Comisión.</t>
  </si>
  <si>
    <t>Del cual, con el método basado en calificaciones internas avanzado (A-IRB)</t>
  </si>
  <si>
    <t>Riesgo de crédito de contraparte (CEM)</t>
  </si>
  <si>
    <t>Del cual, con el método estándar para el riesgo de crédito de contraparte (SA-CCR)</t>
  </si>
  <si>
    <t>Del cual, con el método de modelos internos (IMM)</t>
  </si>
  <si>
    <t>Del cual, otros CCR</t>
  </si>
  <si>
    <t>Ajustes de valoración del crédito (CVA)</t>
  </si>
  <si>
    <t>Posiciones accionariales con el método de ponderación por riesgo simple y el método de modelos internos durante el periodo transitorio de cinco años</t>
  </si>
  <si>
    <t>Fondos de inversión en el libro de banca – método del constituyente</t>
  </si>
  <si>
    <t>Fondos de inversión en el libro de banca – método del reglamento interno</t>
  </si>
  <si>
    <t>Fondo de inversión en el libro de banca - método alternativo</t>
  </si>
  <si>
    <t>Riesgo de liquidación</t>
  </si>
  <si>
    <t>De las cuales, con el método IRB de securitización (SECIRBA)</t>
  </si>
  <si>
    <t>De las cuales, con el método basado en calificaciones externas para securitizaciones (SEC-ERBA), incluido método de evaluación interna (IAA)</t>
  </si>
  <si>
    <t>De las cuales, con el método estándar para securitizaciones (SEC-SA)</t>
  </si>
  <si>
    <t>Riesgo de mercado (MES)</t>
  </si>
  <si>
    <t>Del cual, con el método estándar (MES)</t>
  </si>
  <si>
    <t>Del cual, con métodos basados en modelos internos (IMA)</t>
  </si>
  <si>
    <t>Riesgo operacional</t>
  </si>
  <si>
    <t>Montos no deducidos de capital</t>
  </si>
  <si>
    <t>Ajuste de piso mínimo (capital agregado)</t>
  </si>
  <si>
    <t>Total (1+6++12+13+14+16+20+23+24+25)</t>
  </si>
  <si>
    <t>d</t>
  </si>
  <si>
    <t>e</t>
  </si>
  <si>
    <t xml:space="preserve">LR1 – Resumen comparativo de los activos contables frente a la medida de la exposición de la razón de apalancamiento </t>
  </si>
  <si>
    <t>Activos totales en los estados financieros publicados (neto de provisiones exigidas).</t>
  </si>
  <si>
    <t>Ajustes sobre CET1</t>
  </si>
  <si>
    <t>Ajustes relativos a activos fiduciarios reconocidos en el balance conforme al marco contable vigente, pero excluidos de la medida de la exposición del coeficiente de apalancamiento</t>
  </si>
  <si>
    <t>Exposición con instrumentos financieros derivados (equivalentes de crédito)</t>
  </si>
  <si>
    <t xml:space="preserve">Ajustes por operaciones de financiación con valores SFT (es decir, repos y préstamos garantizados similares) </t>
  </si>
  <si>
    <t xml:space="preserve">Ajustes por exposiciones de créditos contingentes </t>
  </si>
  <si>
    <t>Otros ajustes (activos que se generan por la intermediación de instrumentos financieros a nombre propio por cuenta de terceros, otros)</t>
  </si>
  <si>
    <t>Medida de la exposición de la razón de apalancamiento (suma fila 1 a 7)</t>
  </si>
  <si>
    <t>LR2 - Formulario divulgativo común de la razón de apalancamiento</t>
  </si>
  <si>
    <t>Exposiciones dentro de balance</t>
  </si>
  <si>
    <t>Exposiciones dentro de balance (excluidos derivados)</t>
  </si>
  <si>
    <t>(Montos de los activos deducidos para determinar el capital básico y ajustes regulatorios)</t>
  </si>
  <si>
    <t>Exposiciones totales dentro del balance (excluidos derivados) (suma de las filas 1 y 2)</t>
  </si>
  <si>
    <t>Exposiciones en derivados (Equivalentes de crédito)</t>
  </si>
  <si>
    <t>Equivalente de crédito asociado a todas las operaciones con derivados (valor razonable y monto adicional)</t>
  </si>
  <si>
    <t>Montos añadidos por exposiciones futuras potenciales asociadas a todas las operaciones con derivados</t>
  </si>
  <si>
    <t>Garantías brutas proporcionadas para la deducción de los activos del balance de acuerdo con el marco contable</t>
  </si>
  <si>
    <t>Deducciones de activos por cobrar por el margen de variación de efectivo provisto en transacciones de derivados</t>
  </si>
  <si>
    <t>(Tramo ECC exento por exposiciones a operaciones comerciales liquidadas por el cliente)</t>
  </si>
  <si>
    <t>Monto nocional efectivo ajustado de los derivados de crédito suscritos</t>
  </si>
  <si>
    <t>(Compensaciones nocionales efectivas ajustadas y deducciones adicionales por derivados del crédito suscritos)</t>
  </si>
  <si>
    <t>Total de exposiciones a derivados (fila 4)</t>
  </si>
  <si>
    <t>Exposiciones por operaciones de financiación con valores (SFT)</t>
  </si>
  <si>
    <t>Activos SFT brutos (sin reconocer compensaciones), después de ajustes por transacciones contables por ventas</t>
  </si>
  <si>
    <t>(Cifra neta de montos pendientes de pago en efectivo y montos pendientes de cobro en efectivo relativos a activos SFT brutos)</t>
  </si>
  <si>
    <t>Exposición al riesgo de crédito de contraparte por activos SFT</t>
  </si>
  <si>
    <t>Exposiciones por operaciones como agente</t>
  </si>
  <si>
    <t>Total de exposiciones por operaciones de financiación con valores (suma de las filas 12 a 15)</t>
  </si>
  <si>
    <t>Otras exposiciones fuera de balance</t>
  </si>
  <si>
    <t>Exposición fuera de balance valorada por su monto nocional bruto</t>
  </si>
  <si>
    <t>(Ajustes por conversión a equivalentes crediticios)</t>
  </si>
  <si>
    <t>Partidas fuera de balance (suma de las filas 17 y 18)</t>
  </si>
  <si>
    <t>Capital y exposiciones totales</t>
  </si>
  <si>
    <t>Capital básico</t>
  </si>
  <si>
    <t>Total de exposiciones (suma de las filas 3, 11 y 19)</t>
  </si>
  <si>
    <t>LIQ1 - Razón de cobertura de liquidez (LCR)</t>
  </si>
  <si>
    <r>
      <t xml:space="preserve">Valor total no
ponderado
</t>
    </r>
    <r>
      <rPr>
        <sz val="9"/>
        <color theme="1"/>
        <rFont val="Arial"/>
        <family val="2"/>
      </rPr>
      <t>(promedio)</t>
    </r>
  </si>
  <si>
    <r>
      <rPr>
        <b/>
        <sz val="9"/>
        <color theme="1"/>
        <rFont val="Arial"/>
        <family val="2"/>
      </rPr>
      <t xml:space="preserve">Valor total
ponderado
</t>
    </r>
    <r>
      <rPr>
        <sz val="9"/>
        <color theme="1"/>
        <rFont val="Arial"/>
        <family val="2"/>
      </rPr>
      <t>(promedio)</t>
    </r>
  </si>
  <si>
    <t>ALAC</t>
  </si>
  <si>
    <t>Flujos de egresos</t>
  </si>
  <si>
    <t>Depósitos, obligaciones a la vista y otras captaciones a plazo a personas naturales y PyMES (depósitos minoristas), de los cuales:</t>
  </si>
  <si>
    <t>Cubiertos 100% por un seguro de depósito o garantía (depósitos estables)</t>
  </si>
  <si>
    <t>No cubiertos o parcialmente cubiertos por un seguro de depósito o garantía (depósitos menos estables)</t>
  </si>
  <si>
    <t>Depósitos, obligaciones a la vista y otras captaciones a plazo de mayoristas no cubierto o parcialmente cubierto por un seguro de depósito o garantía (Financiación mayorista no garantizada), de la cual:</t>
  </si>
  <si>
    <t>Con fines operacionales (depósitos operativos)</t>
  </si>
  <si>
    <t>Sin fines operacionales (depósitos no operativos)</t>
  </si>
  <si>
    <t>Deuda no garantizada</t>
  </si>
  <si>
    <t>Depósitos, obligaciones a la vista y otras captaciones a plazo de mayoristas cubiertos 100% por un seguro de depósito o garantía (financiación mayorista garantizada)</t>
  </si>
  <si>
    <t>Requerimientos adicionales, de los cuales:</t>
  </si>
  <si>
    <t>Egresos por instrumentos derivados, otros requerimientos adicionales de liquidez y de garantías</t>
  </si>
  <si>
    <t>Egresos relacionados con la pérdida de financiación en instrumentos de deuda</t>
  </si>
  <si>
    <t>Facilidades de crédito y liquidez (líneas entregadas)</t>
  </si>
  <si>
    <t>Otras obligaciones de financiación contractual</t>
  </si>
  <si>
    <t>Otras obligaciones de financiación contingente</t>
  </si>
  <si>
    <t>EGRESOS TOTALES</t>
  </si>
  <si>
    <t>Flujos de ingresos</t>
  </si>
  <si>
    <t>Crédito garantizado (colocaciones, contrato de retro venta)</t>
  </si>
  <si>
    <t>Ingresos procedentes de posiciones totalmente al corriente de pago (efectivo y disponible, instrumentos de inversión no derivados)</t>
  </si>
  <si>
    <t>Otros ingresos (derivados y otros activos)</t>
  </si>
  <si>
    <t>INGRESOS TOTALES</t>
  </si>
  <si>
    <t>ALAC total</t>
  </si>
  <si>
    <t>LCR (%)</t>
  </si>
  <si>
    <r>
      <rPr>
        <b/>
        <sz val="9"/>
        <rFont val="Segoe UI Semilight"/>
        <family val="2"/>
      </rPr>
      <t>Nota:</t>
    </r>
    <r>
      <rPr>
        <sz val="9"/>
        <rFont val="Segoe UI Semilight"/>
        <family val="2"/>
      </rPr>
      <t xml:space="preserve"> 
A.- No se presentan los siguientes formularios, dado que el banco no utiliza metodologías internas para el cálculo de APR:
(i) </t>
    </r>
    <r>
      <rPr>
        <b/>
        <sz val="8.1"/>
        <rFont val="Segoe UI Semilight"/>
        <family val="2"/>
      </rPr>
      <t>CR8</t>
    </r>
    <r>
      <rPr>
        <sz val="9"/>
        <rFont val="Segoe UI Semilight"/>
        <family val="2"/>
      </rPr>
      <t xml:space="preserve">: Cambios en los APRC bajo el uso de metodologías internas, 
(ii) </t>
    </r>
    <r>
      <rPr>
        <b/>
        <sz val="9"/>
        <rFont val="Segoe UI Semilight"/>
        <family val="2"/>
      </rPr>
      <t>CMS1</t>
    </r>
    <r>
      <rPr>
        <sz val="9"/>
        <rFont val="Segoe UI Semilight"/>
        <family val="2"/>
      </rPr>
      <t xml:space="preserve">: Comparación de APR calculados con metodologías internas y método estándar a nivel de riesgo, 
</t>
    </r>
  </si>
  <si>
    <t xml:space="preserve">
Los valores de las filas 13, 14, 15, 16, 17, 18, 19 y 20 de la columna "a" corresponden a cifras promedios del trimestre enero a marzo 2025.
Los valores de las filas 13, 14, 15, 16, 17, 18, 19 y 20 de la columna "b" corresponden a cifras promedios del trimestre octubre a diciembre 2024.
Los valores de las filas 13, 14, 15, 16, 17, 18, 19 y 20 de la columna "c" corresponden a cifras promedios del trimestre julio a septiembre 2024.
Los valores de las filas 13, 14, 15, 16, 17, 18, 19 y 20 de la columna "d" corresponden a cifras promedios del trimestre abril a junio 2024.
Los valores de las filas 13, 14, 15, 16, 17, 18, 19 y 20 de la columna "e" corresponden a cifras promedios del trimestre enero a marzo 2024.
</t>
  </si>
  <si>
    <t>Total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</si>
</sst>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mmmm\ yyyy"/>
    <numFmt numFmtId="165" formatCode="0.000%"/>
    <numFmt numFmtId="166" formatCode="#,##0.0000_);\(#,##0.0000\)"/>
    <numFmt numFmtId="169" formatCode="#,##0;\(#,##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4"/>
      <color rgb="FF7030A0"/>
      <name val="Arial"/>
      <family val="2"/>
    </font>
    <font>
      <b/>
      <sz val="18"/>
      <color rgb="FF7030A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Segoe UI Semibold"/>
      <family val="2"/>
    </font>
    <font>
      <sz val="10"/>
      <name val="Arial"/>
      <family val="2"/>
    </font>
    <font>
      <sz val="12"/>
      <color rgb="FF009CD6"/>
      <name val="Segoe UI"/>
      <family val="2"/>
    </font>
    <font>
      <sz val="7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u/>
      <sz val="10"/>
      <color rgb="FF0000FF"/>
      <name val="Arial"/>
      <family val="2"/>
    </font>
    <font>
      <i/>
      <sz val="8"/>
      <color theme="1"/>
      <name val="Arial"/>
      <family val="2"/>
    </font>
    <font>
      <b/>
      <sz val="9"/>
      <color rgb="FF7030A0"/>
      <name val="Arial"/>
      <family val="2"/>
    </font>
    <font>
      <b/>
      <sz val="9"/>
      <color theme="0"/>
      <name val="Arial"/>
      <family val="2"/>
    </font>
    <font>
      <sz val="11"/>
      <color theme="4"/>
      <name val="Arial"/>
      <family val="2"/>
    </font>
    <font>
      <b/>
      <sz val="8.5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theme="1"/>
      <name val="Arial"/>
      <family val="2"/>
    </font>
    <font>
      <sz val="9"/>
      <name val="Segoe UI Semilight"/>
      <family val="2"/>
    </font>
    <font>
      <b/>
      <sz val="9"/>
      <name val="Segoe UI Semilight"/>
      <family val="2"/>
    </font>
    <font>
      <b/>
      <sz val="8.1"/>
      <name val="Segoe UI Semilight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25382244331188"/>
        <bgColor indexed="64"/>
      </patternFill>
    </fill>
    <fill>
      <patternFill patternType="solid">
        <fgColor theme="0" tint="-0.34882656331064793"/>
        <bgColor indexed="64"/>
      </patternFill>
    </fill>
    <fill>
      <patternFill patternType="solid">
        <fgColor theme="0" tint="-0.3493453779717398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rgb="FF7030A0"/>
      </bottom>
      <diagonal/>
    </border>
    <border>
      <left/>
      <right/>
      <top style="medium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/>
      <top/>
      <bottom style="medium">
        <color rgb="FF00AAEE"/>
      </bottom>
      <diagonal/>
    </border>
    <border>
      <left/>
      <right/>
      <top/>
      <bottom style="medium">
        <color rgb="FFF2F2F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</borders>
  <cellStyleXfs count="3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9" fillId="3" borderId="10" applyNumberFormat="0" applyProtection="0">
      <alignment horizontal="left" wrapText="1"/>
    </xf>
    <xf numFmtId="0" fontId="4" fillId="0" borderId="0"/>
    <xf numFmtId="0" fontId="22" fillId="0" borderId="0"/>
    <xf numFmtId="0" fontId="16" fillId="0" borderId="0"/>
    <xf numFmtId="0" fontId="18" fillId="0" borderId="0"/>
    <xf numFmtId="0" fontId="20" fillId="3" borderId="0" applyNumberFormat="0">
      <alignment horizontal="left" vertical="top" wrapText="1"/>
      <protection locked="0"/>
    </xf>
    <xf numFmtId="0" fontId="18" fillId="0" borderId="0"/>
    <xf numFmtId="9" fontId="4" fillId="0" borderId="0" applyFont="0" applyFill="0" applyBorder="0" applyAlignment="0" applyProtection="0"/>
    <xf numFmtId="0" fontId="16" fillId="0" borderId="0"/>
    <xf numFmtId="0" fontId="17" fillId="6" borderId="0" applyNumberFormat="0" applyProtection="0">
      <alignment horizontal="right" vertical="center" wrapText="1" indent="1"/>
    </xf>
    <xf numFmtId="0" fontId="17" fillId="7" borderId="11" applyNumberFormat="0" applyProtection="0">
      <alignment horizontal="right" vertical="center" wrapText="1" indent="1"/>
    </xf>
    <xf numFmtId="0" fontId="21" fillId="0" borderId="0" applyNumberFormat="0" applyFill="0">
      <alignment horizontal="right" vertical="center" wrapText="1" indent="1"/>
    </xf>
    <xf numFmtId="0" fontId="20" fillId="3" borderId="0" applyNumberFormat="0">
      <alignment horizontal="left" wrapText="1"/>
      <protection locked="0"/>
    </xf>
    <xf numFmtId="0" fontId="18" fillId="0" borderId="0"/>
    <xf numFmtId="0" fontId="18" fillId="0" borderId="0"/>
    <xf numFmtId="0" fontId="4" fillId="0" borderId="0"/>
    <xf numFmtId="0" fontId="17" fillId="5" borderId="0" applyNumberFormat="0" applyProtection="0">
      <alignment horizontal="right" vertical="center" wrapText="1" indent="1"/>
    </xf>
    <xf numFmtId="9" fontId="4" fillId="0" borderId="0" applyFont="0" applyFill="0" applyBorder="0" applyAlignment="0" applyProtection="0"/>
    <xf numFmtId="0" fontId="18" fillId="0" borderId="0"/>
    <xf numFmtId="0" fontId="16" fillId="0" borderId="0"/>
    <xf numFmtId="0" fontId="18" fillId="0" borderId="0"/>
    <xf numFmtId="0" fontId="17" fillId="8" borderId="11" applyNumberFormat="0" applyProtection="0">
      <alignment horizontal="right" vertical="center" wrapText="1" indent="1"/>
    </xf>
    <xf numFmtId="0" fontId="16" fillId="0" borderId="0"/>
    <xf numFmtId="0" fontId="16" fillId="0" borderId="0"/>
    <xf numFmtId="0" fontId="16" fillId="0" borderId="0"/>
    <xf numFmtId="0" fontId="18" fillId="0" borderId="0"/>
    <xf numFmtId="0" fontId="17" fillId="9" borderId="11" applyNumberFormat="0" applyProtection="0">
      <alignment horizontal="right" vertical="center" wrapText="1" indent="1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1" fillId="0" borderId="0" xfId="3" applyFont="1" applyFill="1" applyBorder="1" applyAlignment="1">
      <alignment horizontal="left" vertical="center" wrapText="1" indent="1"/>
    </xf>
    <xf numFmtId="0" fontId="5" fillId="0" borderId="0" xfId="0" applyFont="1"/>
    <xf numFmtId="0" fontId="6" fillId="0" borderId="8" xfId="0" applyFont="1" applyBorder="1" applyAlignment="1">
      <alignment vertical="center" wrapText="1"/>
    </xf>
    <xf numFmtId="0" fontId="11" fillId="0" borderId="8" xfId="3" applyFont="1" applyFill="1" applyBorder="1" applyAlignment="1">
      <alignment horizontal="left" vertical="center" wrapText="1" indent="1"/>
    </xf>
    <xf numFmtId="0" fontId="6" fillId="0" borderId="9" xfId="0" applyFont="1" applyBorder="1" applyAlignment="1">
      <alignment vertical="center" wrapText="1"/>
    </xf>
    <xf numFmtId="0" fontId="11" fillId="0" borderId="9" xfId="3" applyFont="1" applyFill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6" fillId="5" borderId="0" xfId="1" applyFont="1" applyFill="1"/>
    <xf numFmtId="0" fontId="6" fillId="3" borderId="0" xfId="1" applyFont="1" applyFill="1"/>
    <xf numFmtId="0" fontId="6" fillId="5" borderId="0" xfId="1" applyFont="1" applyFill="1" applyAlignment="1">
      <alignment horizontal="center" vertical="center"/>
    </xf>
    <xf numFmtId="0" fontId="13" fillId="0" borderId="0" xfId="0" applyFont="1"/>
    <xf numFmtId="0" fontId="12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/>
    <xf numFmtId="0" fontId="15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24" fillId="0" borderId="0" xfId="1" applyFont="1"/>
    <xf numFmtId="0" fontId="14" fillId="0" borderId="1" xfId="1" applyFont="1" applyBorder="1" applyAlignment="1">
      <alignment vertical="center" wrapText="1"/>
    </xf>
    <xf numFmtId="49" fontId="26" fillId="0" borderId="0" xfId="0" applyNumberFormat="1" applyFont="1" applyAlignment="1">
      <alignment vertical="center"/>
    </xf>
    <xf numFmtId="0" fontId="14" fillId="2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1" applyFont="1"/>
    <xf numFmtId="0" fontId="5" fillId="5" borderId="0" xfId="1" applyFont="1" applyFill="1"/>
    <xf numFmtId="4" fontId="5" fillId="5" borderId="0" xfId="1" applyNumberFormat="1" applyFont="1" applyFill="1"/>
    <xf numFmtId="4" fontId="6" fillId="0" borderId="0" xfId="1" applyNumberFormat="1" applyFont="1"/>
    <xf numFmtId="4" fontId="5" fillId="0" borderId="0" xfId="0" applyNumberFormat="1" applyFont="1"/>
    <xf numFmtId="0" fontId="5" fillId="3" borderId="0" xfId="1" applyFont="1" applyFill="1"/>
    <xf numFmtId="4" fontId="12" fillId="0" borderId="0" xfId="1" applyNumberFormat="1" applyFont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" fontId="14" fillId="0" borderId="4" xfId="0" applyNumberFormat="1" applyFont="1" applyBorder="1" applyAlignment="1">
      <alignment horizontal="center" vertical="center"/>
    </xf>
    <xf numFmtId="164" fontId="25" fillId="10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7" fontId="13" fillId="0" borderId="2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/>
    </xf>
    <xf numFmtId="165" fontId="13" fillId="0" borderId="2" xfId="36" applyNumberFormat="1" applyFont="1" applyBorder="1" applyAlignment="1">
      <alignment vertical="center"/>
    </xf>
    <xf numFmtId="4" fontId="13" fillId="4" borderId="2" xfId="0" applyNumberFormat="1" applyFont="1" applyFill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165" fontId="13" fillId="0" borderId="2" xfId="36" applyNumberFormat="1" applyFont="1" applyFill="1" applyBorder="1" applyAlignment="1">
      <alignment vertical="center"/>
    </xf>
    <xf numFmtId="0" fontId="27" fillId="0" borderId="0" xfId="1" applyFont="1" applyAlignment="1">
      <alignment vertical="center" wrapText="1"/>
    </xf>
    <xf numFmtId="4" fontId="27" fillId="0" borderId="0" xfId="1" applyNumberFormat="1" applyFont="1" applyAlignment="1">
      <alignment vertical="center" wrapText="1"/>
    </xf>
    <xf numFmtId="4" fontId="13" fillId="0" borderId="0" xfId="1" applyNumberFormat="1" applyFont="1"/>
    <xf numFmtId="4" fontId="5" fillId="0" borderId="0" xfId="1" applyNumberFormat="1" applyFont="1"/>
    <xf numFmtId="0" fontId="6" fillId="5" borderId="0" xfId="1" applyFont="1" applyFill="1" applyAlignment="1">
      <alignment wrapText="1"/>
    </xf>
    <xf numFmtId="0" fontId="6" fillId="0" borderId="0" xfId="1" applyFont="1" applyAlignment="1">
      <alignment wrapText="1"/>
    </xf>
    <xf numFmtId="0" fontId="13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37" fontId="13" fillId="3" borderId="2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37" fontId="14" fillId="3" borderId="2" xfId="0" applyNumberFormat="1" applyFont="1" applyFill="1" applyBorder="1" applyAlignment="1">
      <alignment vertical="center"/>
    </xf>
    <xf numFmtId="0" fontId="13" fillId="11" borderId="0" xfId="1" applyFont="1" applyFill="1" applyAlignment="1">
      <alignment horizontal="center" vertical="center"/>
    </xf>
    <xf numFmtId="0" fontId="13" fillId="0" borderId="0" xfId="1" applyFont="1" applyAlignment="1">
      <alignment wrapText="1"/>
    </xf>
    <xf numFmtId="0" fontId="13" fillId="11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166" fontId="12" fillId="0" borderId="0" xfId="1" applyNumberFormat="1" applyFont="1"/>
    <xf numFmtId="0" fontId="13" fillId="0" borderId="0" xfId="1" applyFont="1" applyAlignment="1">
      <alignment vertical="center"/>
    </xf>
    <xf numFmtId="0" fontId="6" fillId="5" borderId="0" xfId="1" applyFont="1" applyFill="1" applyAlignment="1">
      <alignment horizontal="left" vertical="center"/>
    </xf>
    <xf numFmtId="0" fontId="6" fillId="5" borderId="0" xfId="1" applyFont="1" applyFill="1" applyAlignment="1">
      <alignment horizontal="left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3" fontId="14" fillId="12" borderId="2" xfId="1" applyNumberFormat="1" applyFont="1" applyFill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3" fillId="4" borderId="2" xfId="0" applyFont="1" applyFill="1" applyBorder="1"/>
    <xf numFmtId="0" fontId="13" fillId="0" borderId="2" xfId="0" applyFont="1" applyBorder="1"/>
    <xf numFmtId="165" fontId="13" fillId="0" borderId="2" xfId="36" applyNumberFormat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3" fillId="11" borderId="2" xfId="1" applyFont="1" applyFill="1" applyBorder="1" applyAlignment="1">
      <alignment horizontal="center" vertical="center"/>
    </xf>
    <xf numFmtId="0" fontId="14" fillId="13" borderId="2" xfId="1" applyFont="1" applyFill="1" applyBorder="1" applyAlignment="1">
      <alignment vertical="center"/>
    </xf>
    <xf numFmtId="3" fontId="14" fillId="13" borderId="2" xfId="1" applyNumberFormat="1" applyFont="1" applyFill="1" applyBorder="1" applyAlignment="1">
      <alignment vertical="center"/>
    </xf>
    <xf numFmtId="3" fontId="29" fillId="0" borderId="2" xfId="1" applyNumberFormat="1" applyFont="1" applyBorder="1" applyAlignment="1">
      <alignment horizontal="center" vertical="center"/>
    </xf>
    <xf numFmtId="0" fontId="14" fillId="12" borderId="0" xfId="1" applyFont="1" applyFill="1" applyAlignment="1">
      <alignment horizontal="left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7" fontId="13" fillId="0" borderId="3" xfId="4" applyNumberFormat="1" applyFont="1" applyBorder="1" applyAlignment="1">
      <alignment vertical="center"/>
    </xf>
    <xf numFmtId="3" fontId="14" fillId="12" borderId="3" xfId="1" applyNumberFormat="1" applyFont="1" applyFill="1" applyBorder="1" applyAlignment="1">
      <alignment vertical="center"/>
    </xf>
    <xf numFmtId="0" fontId="13" fillId="12" borderId="3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14" fillId="2" borderId="6" xfId="0" applyFont="1" applyFill="1" applyBorder="1" applyAlignment="1">
      <alignment vertical="center" wrapText="1"/>
    </xf>
    <xf numFmtId="0" fontId="13" fillId="11" borderId="2" xfId="1" applyFont="1" applyFill="1" applyBorder="1" applyAlignment="1">
      <alignment vertical="center" wrapText="1"/>
    </xf>
    <xf numFmtId="0" fontId="13" fillId="4" borderId="2" xfId="1" applyFont="1" applyFill="1" applyBorder="1" applyAlignment="1">
      <alignment vertical="center" wrapText="1"/>
    </xf>
    <xf numFmtId="0" fontId="29" fillId="0" borderId="5" xfId="1" applyFont="1" applyBorder="1" applyAlignment="1">
      <alignment vertical="center"/>
    </xf>
    <xf numFmtId="0" fontId="29" fillId="0" borderId="3" xfId="1" applyFont="1" applyBorder="1" applyAlignment="1">
      <alignment vertical="center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13" borderId="2" xfId="1" applyFont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29" fillId="0" borderId="2" xfId="1" applyFont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29" fillId="0" borderId="6" xfId="1" applyFont="1" applyBorder="1" applyAlignment="1">
      <alignment horizontal="center" vertical="center" wrapText="1"/>
    </xf>
    <xf numFmtId="0" fontId="14" fillId="12" borderId="6" xfId="1" applyFont="1" applyFill="1" applyBorder="1" applyAlignment="1">
      <alignment vertical="center" wrapText="1"/>
    </xf>
    <xf numFmtId="0" fontId="14" fillId="12" borderId="5" xfId="1" applyFont="1" applyFill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9" fillId="0" borderId="0" xfId="0" applyNumberFormat="1" applyFont="1" applyAlignment="1">
      <alignment horizontal="left" vertical="center"/>
    </xf>
    <xf numFmtId="10" fontId="13" fillId="0" borderId="3" xfId="36" applyNumberFormat="1" applyFont="1" applyBorder="1" applyAlignment="1">
      <alignment vertical="center"/>
    </xf>
    <xf numFmtId="37" fontId="36" fillId="0" borderId="2" xfId="0" applyNumberFormat="1" applyFont="1" applyBorder="1" applyAlignment="1">
      <alignment vertical="center"/>
    </xf>
    <xf numFmtId="165" fontId="36" fillId="0" borderId="2" xfId="36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32" fillId="0" borderId="0" xfId="7" applyFont="1" applyAlignment="1">
      <alignment horizontal="justify" vertical="top" wrapText="1"/>
    </xf>
    <xf numFmtId="0" fontId="23" fillId="0" borderId="0" xfId="1" applyFont="1" applyAlignment="1">
      <alignment horizontal="left" vertical="center" wrapText="1"/>
    </xf>
    <xf numFmtId="0" fontId="31" fillId="0" borderId="19" xfId="0" applyFont="1" applyBorder="1" applyAlignment="1">
      <alignment horizontal="center" vertical="top" wrapText="1"/>
    </xf>
    <xf numFmtId="0" fontId="31" fillId="0" borderId="20" xfId="0" applyFont="1" applyBorder="1" applyAlignment="1">
      <alignment horizontal="center" vertical="top" wrapText="1"/>
    </xf>
    <xf numFmtId="0" fontId="31" fillId="0" borderId="21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 wrapText="1"/>
    </xf>
    <xf numFmtId="0" fontId="31" fillId="0" borderId="25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0" xfId="0" applyFont="1" applyAlignment="1">
      <alignment horizontal="left" vertical="center" wrapText="1" readingOrder="1"/>
    </xf>
    <xf numFmtId="0" fontId="28" fillId="0" borderId="5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13" fillId="11" borderId="0" xfId="1" applyFont="1" applyFill="1" applyAlignment="1">
      <alignment horizontal="justify" vertical="center"/>
    </xf>
    <xf numFmtId="164" fontId="25" fillId="10" borderId="13" xfId="0" applyNumberFormat="1" applyFont="1" applyFill="1" applyBorder="1" applyAlignment="1">
      <alignment horizontal="center" vertical="center"/>
    </xf>
    <xf numFmtId="164" fontId="25" fillId="10" borderId="14" xfId="0" applyNumberFormat="1" applyFont="1" applyFill="1" applyBorder="1" applyAlignment="1">
      <alignment horizontal="center" vertical="center"/>
    </xf>
    <xf numFmtId="164" fontId="25" fillId="10" borderId="17" xfId="0" applyNumberFormat="1" applyFont="1" applyFill="1" applyBorder="1" applyAlignment="1">
      <alignment horizontal="center" vertical="center"/>
    </xf>
    <xf numFmtId="164" fontId="25" fillId="10" borderId="15" xfId="0" applyNumberFormat="1" applyFont="1" applyFill="1" applyBorder="1" applyAlignment="1">
      <alignment horizontal="center" vertical="center"/>
    </xf>
    <xf numFmtId="164" fontId="25" fillId="10" borderId="12" xfId="0" applyNumberFormat="1" applyFont="1" applyFill="1" applyBorder="1" applyAlignment="1">
      <alignment horizontal="center" vertical="center"/>
    </xf>
    <xf numFmtId="164" fontId="25" fillId="10" borderId="18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justify" vertical="center" wrapText="1"/>
    </xf>
    <xf numFmtId="0" fontId="14" fillId="12" borderId="2" xfId="1" applyFont="1" applyFill="1" applyBorder="1" applyAlignment="1">
      <alignment horizontal="left" vertical="center" wrapText="1"/>
    </xf>
    <xf numFmtId="0" fontId="14" fillId="12" borderId="5" xfId="1" applyFont="1" applyFill="1" applyBorder="1" applyAlignment="1">
      <alignment horizontal="left" vertical="center" wrapText="1"/>
    </xf>
    <xf numFmtId="0" fontId="14" fillId="12" borderId="6" xfId="1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64" fontId="25" fillId="10" borderId="6" xfId="0" applyNumberFormat="1" applyFont="1" applyFill="1" applyBorder="1" applyAlignment="1">
      <alignment horizontal="center" vertical="center"/>
    </xf>
    <xf numFmtId="164" fontId="25" fillId="10" borderId="3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4" fillId="11" borderId="4" xfId="1" applyFont="1" applyFill="1" applyBorder="1" applyAlignment="1">
      <alignment horizontal="center" vertical="center" wrapText="1"/>
    </xf>
    <xf numFmtId="0" fontId="14" fillId="11" borderId="16" xfId="1" applyFont="1" applyFill="1" applyBorder="1" applyAlignment="1">
      <alignment horizontal="center" vertical="center" wrapText="1"/>
    </xf>
    <xf numFmtId="0" fontId="13" fillId="11" borderId="4" xfId="1" applyFont="1" applyFill="1" applyBorder="1" applyAlignment="1">
      <alignment horizontal="center" vertical="center" wrapText="1"/>
    </xf>
    <xf numFmtId="0" fontId="13" fillId="11" borderId="16" xfId="1" applyFont="1" applyFill="1" applyBorder="1" applyAlignment="1">
      <alignment horizontal="center" vertical="center" wrapText="1"/>
    </xf>
    <xf numFmtId="169" fontId="13" fillId="11" borderId="5" xfId="1" applyNumberFormat="1" applyFont="1" applyFill="1" applyBorder="1" applyAlignment="1">
      <alignment horizontal="center" vertical="center" wrapText="1"/>
    </xf>
    <xf numFmtId="169" fontId="13" fillId="11" borderId="6" xfId="1" applyNumberFormat="1" applyFont="1" applyFill="1" applyBorder="1" applyAlignment="1">
      <alignment horizontal="center" vertical="center" wrapText="1"/>
    </xf>
    <xf numFmtId="169" fontId="13" fillId="11" borderId="3" xfId="1" applyNumberFormat="1" applyFont="1" applyFill="1" applyBorder="1" applyAlignment="1">
      <alignment horizontal="center" vertical="center" wrapText="1"/>
    </xf>
    <xf numFmtId="169" fontId="13" fillId="4" borderId="5" xfId="1" applyNumberFormat="1" applyFont="1" applyFill="1" applyBorder="1" applyAlignment="1">
      <alignment horizontal="center" vertical="center" wrapText="1"/>
    </xf>
    <xf numFmtId="169" fontId="13" fillId="4" borderId="6" xfId="1" applyNumberFormat="1" applyFont="1" applyFill="1" applyBorder="1" applyAlignment="1">
      <alignment horizontal="center" vertical="center" wrapText="1"/>
    </xf>
    <xf numFmtId="169" fontId="13" fillId="4" borderId="3" xfId="1" applyNumberFormat="1" applyFont="1" applyFill="1" applyBorder="1" applyAlignment="1">
      <alignment horizontal="center" vertical="center" wrapText="1"/>
    </xf>
    <xf numFmtId="169" fontId="14" fillId="11" borderId="5" xfId="1" applyNumberFormat="1" applyFont="1" applyFill="1" applyBorder="1" applyAlignment="1">
      <alignment horizontal="center" vertical="center" wrapText="1"/>
    </xf>
    <xf numFmtId="169" fontId="14" fillId="11" borderId="6" xfId="1" applyNumberFormat="1" applyFont="1" applyFill="1" applyBorder="1" applyAlignment="1">
      <alignment horizontal="center" vertical="center" wrapText="1"/>
    </xf>
    <xf numFmtId="169" fontId="14" fillId="11" borderId="3" xfId="1" applyNumberFormat="1" applyFont="1" applyFill="1" applyBorder="1" applyAlignment="1">
      <alignment horizontal="center" vertical="center" wrapText="1"/>
    </xf>
    <xf numFmtId="169" fontId="13" fillId="0" borderId="2" xfId="1" applyNumberFormat="1" applyFont="1" applyBorder="1" applyAlignment="1">
      <alignment horizontal="center" vertical="center" wrapText="1"/>
    </xf>
    <xf numFmtId="169" fontId="14" fillId="12" borderId="0" xfId="1" applyNumberFormat="1" applyFont="1" applyFill="1" applyAlignment="1">
      <alignment vertical="center" wrapText="1"/>
    </xf>
    <xf numFmtId="169" fontId="13" fillId="4" borderId="2" xfId="1" applyNumberFormat="1" applyFont="1" applyFill="1" applyBorder="1" applyAlignment="1">
      <alignment horizontal="center" vertical="center" wrapText="1"/>
    </xf>
    <xf numFmtId="169" fontId="14" fillId="12" borderId="2" xfId="1" applyNumberFormat="1" applyFont="1" applyFill="1" applyBorder="1" applyAlignment="1">
      <alignment vertical="center" wrapText="1"/>
    </xf>
    <xf numFmtId="169" fontId="12" fillId="4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readingOrder="1"/>
    </xf>
  </cellXfs>
  <cellStyles count="37">
    <cellStyle name="00 Destacado 2" xfId="18" xr:uid="{CE2B2521-F727-4BD6-B5A8-AC9CB5DE30DD}"/>
    <cellStyle name="00 Destacado 2 2" xfId="29" xr:uid="{2011AAE6-69EB-4020-9048-F59BB0AE0C8F}"/>
    <cellStyle name="00 Destacado 2 3" xfId="34" xr:uid="{3B5E4062-7F69-4ED5-BDDC-339EE8862F88}"/>
    <cellStyle name="00 Encabezado" xfId="24" xr:uid="{223C5E1B-C9AF-4469-8370-7D2A6A208667}"/>
    <cellStyle name="00 Encabezado 2" xfId="17" xr:uid="{BF329D06-D3F0-4DD0-8A03-D9594A5C9361}"/>
    <cellStyle name="00 millones" xfId="13" xr:uid="{F7838CA8-4ABA-4F78-846C-804E2A1FDB85}"/>
    <cellStyle name="00 notas 2" xfId="20" xr:uid="{34B0901E-34CE-4636-8745-4BAEA0E790E1}"/>
    <cellStyle name="00 texto tablas" xfId="19" xr:uid="{61804C82-19B3-4A0A-BE52-50C4736E4EF9}"/>
    <cellStyle name="00 Titular" xfId="8" xr:uid="{0D70C2B6-DD64-4B7A-AC31-9904192F8A00}"/>
    <cellStyle name="Hipervínculo" xfId="3" builtinId="8"/>
    <cellStyle name="Hipervínculo 2" xfId="10" xr:uid="{D2DFD7A4-5E75-4D4F-97DA-6C623C8670CA}"/>
    <cellStyle name="Hyperlink 2" xfId="2" xr:uid="{00000000-0005-0000-0000-000001000000}"/>
    <cellStyle name="Millares [0]" xfId="4" builtinId="6"/>
    <cellStyle name="Normal" xfId="0" builtinId="0"/>
    <cellStyle name="Normal - Style1 4" xfId="7" xr:uid="{F72074AD-0C27-43C0-A608-39CDD60936FF}"/>
    <cellStyle name="Normal - Style1 4 2" xfId="12" xr:uid="{BB856589-62D3-4F2A-BCDF-08DD33BB0C4A}"/>
    <cellStyle name="Normal 10" xfId="31" xr:uid="{9A6682B7-29A9-44EB-90FE-77FC1CC74003}"/>
    <cellStyle name="Normal 123 2 2" xfId="9" xr:uid="{E0443449-00A0-4521-9FAD-2048B2AFFCFE}"/>
    <cellStyle name="Normal 129 2" xfId="23" xr:uid="{112ED64F-B421-4502-8C2E-AF996D02B6C1}"/>
    <cellStyle name="Normal 18 2 4" xfId="6" xr:uid="{2ADBF59C-8749-432F-9DC1-4BE97C5233EF}"/>
    <cellStyle name="Normal 2" xfId="1" xr:uid="{00000000-0005-0000-0000-000003000000}"/>
    <cellStyle name="Normal 2 10" xfId="11" xr:uid="{4FA78B22-3AA5-4F81-A72F-3483D1E2BCC5}"/>
    <cellStyle name="Normal 2 10 2 7" xfId="26" xr:uid="{845AA81A-784B-48F6-AB33-F64530A2A5F5}"/>
    <cellStyle name="Normal 2 2" xfId="28" xr:uid="{4BA97CC5-FE8B-4954-B0D7-DB93ED3D2EA5}"/>
    <cellStyle name="Normal 2 3" xfId="32" xr:uid="{3EBAACCE-A5A5-4E6D-8CA3-D6CB8D809D65}"/>
    <cellStyle name="Normal 3" xfId="21" xr:uid="{060993BF-4A28-4361-8A71-5541D5D26DD4}"/>
    <cellStyle name="Normal 30" xfId="16" xr:uid="{CF25B56E-2A18-436F-AEDE-90E31C6D23C0}"/>
    <cellStyle name="Normal 4" xfId="5" xr:uid="{0126693A-4B1B-41B5-80EC-1116DF3A1290}"/>
    <cellStyle name="Normal 6" xfId="27" xr:uid="{D8C163E6-23D8-43F9-AA9E-DE963D74E195}"/>
    <cellStyle name="Normal 6 12 3 3" xfId="14" xr:uid="{9A42223A-E57F-4AB3-BDF3-59A6EBA6D5FB}"/>
    <cellStyle name="Normal 6 9" xfId="22" xr:uid="{E5F38F62-0246-4921-949B-8851650EFA5B}"/>
    <cellStyle name="Normal 8" xfId="33" xr:uid="{8039836D-D2CC-4C63-8665-A084733DE422}"/>
    <cellStyle name="Normal 9" xfId="30" xr:uid="{EFB21813-1687-4FB4-90EF-0BE3F1C85273}"/>
    <cellStyle name="Porcentaje" xfId="36" builtinId="5"/>
    <cellStyle name="Porcentaje 2" xfId="35" xr:uid="{718E131E-0C6C-4FE9-BC8E-83FF00A82216}"/>
    <cellStyle name="Porcentaje 2 2" xfId="15" xr:uid="{4F92DD2D-F48D-4C47-8FD5-106B8A204FB2}"/>
    <cellStyle name="Porcentual 38 2" xfId="25" xr:uid="{97A2437A-FC0D-4564-9809-2D8DF078983C}"/>
  </cellStyles>
  <dxfs count="0"/>
  <tableStyles count="0" defaultTableStyle="TableStyleMedium2" defaultPivotStyle="PivotStyleLight16"/>
  <colors>
    <mruColors>
      <color rgb="FFFFC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287565</xdr:colOff>
      <xdr:row>2</xdr:row>
      <xdr:rowOff>326572</xdr:rowOff>
    </xdr:from>
    <xdr:to>
      <xdr:col>2</xdr:col>
      <xdr:colOff>43892</xdr:colOff>
      <xdr:row>3</xdr:row>
      <xdr:rowOff>372103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287565" y="802822"/>
          <a:ext cx="2185761" cy="36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1B816-6C0A-49B8-95EB-9CAEA2AF2518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2</xdr:row>
      <xdr:rowOff>2737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23D1A400-3673-4521-A301-9BE1DC898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92580" cy="257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BD8F4-2FB5-463C-826D-878B0430BDFE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1</xdr:row>
      <xdr:rowOff>129896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7C838A5-FE7C-4AD0-9DD5-7D3A1EB826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77340" cy="257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B136B-61D5-4899-88D1-4F9F21E0CAD8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2</xdr:row>
      <xdr:rowOff>356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AA514157-699D-43C1-AB17-54D695D78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4960" cy="257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14FE3-022F-44FC-AA0C-530802F58D5E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2</xdr:row>
      <xdr:rowOff>356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ECC8739-325D-4526-BA2F-4C54E7407C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8770" cy="257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7D3EA-D149-43C2-B54F-868DA68C635B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876300</xdr:colOff>
      <xdr:row>2</xdr:row>
      <xdr:rowOff>356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63B53AA-BB94-40CA-A2C6-F4014CA2E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4960" cy="25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H21"/>
  <sheetViews>
    <sheetView showGridLines="0" tabSelected="1" zoomScale="85" zoomScaleNormal="85" workbookViewId="0"/>
  </sheetViews>
  <sheetFormatPr baseColWidth="10" defaultColWidth="0" defaultRowHeight="30" customHeight="1" zeroHeight="1" x14ac:dyDescent="0.25"/>
  <cols>
    <col min="1" max="1" width="4.44140625" style="1" customWidth="1"/>
    <col min="2" max="2" width="32" style="1" customWidth="1"/>
    <col min="3" max="3" width="174.44140625" style="2" customWidth="1"/>
    <col min="4" max="4" width="21.88671875" style="27" customWidth="1"/>
    <col min="5" max="5" width="16.33203125" style="3" customWidth="1"/>
    <col min="6" max="6" width="3" style="1" hidden="1" customWidth="1"/>
    <col min="7" max="7" width="30" style="1" hidden="1" customWidth="1"/>
    <col min="8" max="8" width="0" style="6" hidden="1" customWidth="1"/>
    <col min="9" max="16384" width="9.109375" style="1" hidden="1"/>
  </cols>
  <sheetData>
    <row r="1" spans="2:8" ht="7.5" customHeight="1" x14ac:dyDescent="0.25"/>
    <row r="2" spans="2:8" ht="30" customHeight="1" x14ac:dyDescent="0.25">
      <c r="B2" s="125">
        <v>45717</v>
      </c>
    </row>
    <row r="3" spans="2:8" ht="10.5" customHeight="1" x14ac:dyDescent="0.25"/>
    <row r="4" spans="2:8" ht="30" customHeight="1" x14ac:dyDescent="0.25"/>
    <row r="5" spans="2:8" ht="30" customHeight="1" x14ac:dyDescent="0.25">
      <c r="B5" s="4" t="s">
        <v>0</v>
      </c>
    </row>
    <row r="6" spans="2:8" ht="15" customHeight="1" x14ac:dyDescent="0.25">
      <c r="B6" s="30" t="s">
        <v>1</v>
      </c>
    </row>
    <row r="7" spans="2:8" ht="10.5" customHeight="1" x14ac:dyDescent="0.25"/>
    <row r="8" spans="2:8" ht="26.25" customHeight="1" thickBot="1" x14ac:dyDescent="0.3">
      <c r="B8" s="129" t="s">
        <v>2</v>
      </c>
      <c r="C8" s="129"/>
      <c r="D8" s="129"/>
    </row>
    <row r="9" spans="2:8" ht="26.25" customHeight="1" x14ac:dyDescent="0.25">
      <c r="B9" s="11" t="s">
        <v>3</v>
      </c>
      <c r="C9" s="7" t="s">
        <v>4</v>
      </c>
      <c r="D9" s="8" t="s">
        <v>5</v>
      </c>
      <c r="E9" s="6"/>
      <c r="F9" s="6"/>
      <c r="H9" s="1"/>
    </row>
    <row r="10" spans="2:8" ht="26.25" customHeight="1" x14ac:dyDescent="0.25">
      <c r="B10" s="12" t="s">
        <v>6</v>
      </c>
      <c r="C10" s="9" t="s">
        <v>7</v>
      </c>
      <c r="D10" s="10" t="s">
        <v>8</v>
      </c>
      <c r="E10" s="6"/>
      <c r="F10" s="6"/>
      <c r="H10" s="1"/>
    </row>
    <row r="11" spans="2:8" ht="26.25" customHeight="1" x14ac:dyDescent="0.25">
      <c r="B11" s="32"/>
      <c r="C11" s="33"/>
      <c r="D11" s="5"/>
      <c r="E11" s="6"/>
      <c r="F11" s="6"/>
      <c r="H11" s="1"/>
    </row>
    <row r="12" spans="2:8" ht="26.25" customHeight="1" thickBot="1" x14ac:dyDescent="0.3">
      <c r="B12" s="129" t="s">
        <v>9</v>
      </c>
      <c r="C12" s="129"/>
      <c r="D12" s="129"/>
      <c r="E12" s="6"/>
      <c r="F12" s="6"/>
      <c r="H12" s="1"/>
    </row>
    <row r="13" spans="2:8" ht="26.25" customHeight="1" x14ac:dyDescent="0.25">
      <c r="B13" s="94" t="s">
        <v>10</v>
      </c>
      <c r="C13" s="7" t="s">
        <v>11</v>
      </c>
      <c r="D13" s="8" t="s">
        <v>12</v>
      </c>
      <c r="E13" s="6"/>
      <c r="F13" s="6"/>
      <c r="H13" s="1"/>
    </row>
    <row r="14" spans="2:8" ht="26.25" customHeight="1" x14ac:dyDescent="0.3">
      <c r="B14" s="95" t="s">
        <v>13</v>
      </c>
      <c r="C14" s="9" t="s">
        <v>14</v>
      </c>
      <c r="D14" s="10" t="s">
        <v>15</v>
      </c>
      <c r="H14" s="1"/>
    </row>
    <row r="15" spans="2:8" ht="26.25" customHeight="1" x14ac:dyDescent="0.3">
      <c r="B15" s="96"/>
      <c r="C15" s="33"/>
      <c r="D15" s="5"/>
      <c r="H15" s="1"/>
    </row>
    <row r="16" spans="2:8" ht="26.25" customHeight="1" thickBot="1" x14ac:dyDescent="0.3">
      <c r="B16" s="129" t="s">
        <v>16</v>
      </c>
      <c r="C16" s="129"/>
      <c r="D16" s="129"/>
      <c r="E16" s="100"/>
    </row>
    <row r="17" spans="2:8" ht="26.25" customHeight="1" x14ac:dyDescent="0.25">
      <c r="B17" s="94" t="s">
        <v>17</v>
      </c>
      <c r="C17" s="7" t="s">
        <v>18</v>
      </c>
      <c r="D17" s="8" t="s">
        <v>19</v>
      </c>
      <c r="E17" s="6"/>
      <c r="F17" s="6"/>
      <c r="H17" s="1"/>
    </row>
    <row r="18" spans="2:8" ht="30" customHeight="1" x14ac:dyDescent="0.25"/>
    <row r="19" spans="2:8" ht="45" customHeight="1" x14ac:dyDescent="0.25">
      <c r="B19" s="130" t="s">
        <v>191</v>
      </c>
      <c r="C19" s="130"/>
      <c r="D19" s="130"/>
    </row>
    <row r="20" spans="2:8" ht="17.25" customHeight="1" x14ac:dyDescent="0.25">
      <c r="B20" s="130"/>
      <c r="C20" s="130"/>
      <c r="D20" s="130"/>
    </row>
    <row r="21" spans="2:8" ht="30" customHeight="1" x14ac:dyDescent="0.25"/>
  </sheetData>
  <mergeCells count="4">
    <mergeCell ref="B8:D8"/>
    <mergeCell ref="B12:D12"/>
    <mergeCell ref="B19:D20"/>
    <mergeCell ref="B16:D16"/>
  </mergeCells>
  <hyperlinks>
    <hyperlink ref="D9" location="'KM1'!A1" display="Ir a tabla KM1 " xr:uid="{7AB7D9FC-D76A-4581-BF95-BFFE57C5A702}"/>
    <hyperlink ref="D10" location="'OV1'!A1" display="Ir a tabla OV1 " xr:uid="{8EC7AFAB-2AD2-47A9-9933-1E187DFA9305}"/>
    <hyperlink ref="D13" location="'LR1'!A1" display="Ir a tabla LR1 " xr:uid="{02B5C10A-85CB-4A22-B4AE-7B0529198819}"/>
    <hyperlink ref="D14" location="'LR2'!A1" display="Ir a tabla LR2 " xr:uid="{49F2B99D-00AC-4107-A51D-953ABD3D217B}"/>
    <hyperlink ref="D17" location="'LIQ1'!A1" display="Ir a tabla LQ1 " xr:uid="{C04DCDD0-990D-41E4-901E-B726F44D0FBC}"/>
  </hyperlinks>
  <pageMargins left="0.7" right="0.7" top="0.75" bottom="0.75" header="0.3" footer="0.3"/>
  <pageSetup scale="61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2407-87F2-40C1-B5BE-C868C623E541}">
  <sheetPr>
    <tabColor rgb="FF7030A0"/>
    <pageSetUpPr fitToPage="1"/>
  </sheetPr>
  <dimension ref="A1:I77"/>
  <sheetViews>
    <sheetView showGridLines="0" zoomScale="80" zoomScaleNormal="80" zoomScaleSheetLayoutView="100" workbookViewId="0"/>
  </sheetViews>
  <sheetFormatPr baseColWidth="10" defaultColWidth="0" defaultRowHeight="13.8" zeroHeight="1" x14ac:dyDescent="0.25"/>
  <cols>
    <col min="1" max="1" width="5.6640625" style="34" customWidth="1"/>
    <col min="2" max="2" width="14.33203125" style="34" customWidth="1"/>
    <col min="3" max="3" width="86" style="34" customWidth="1"/>
    <col min="4" max="4" width="18.109375" style="58" bestFit="1" customWidth="1"/>
    <col min="5" max="5" width="16.77734375" style="58" customWidth="1"/>
    <col min="6" max="6" width="17.6640625" style="58" bestFit="1" customWidth="1"/>
    <col min="7" max="7" width="16.77734375" style="6" customWidth="1"/>
    <col min="8" max="8" width="18.109375" style="34" bestFit="1" customWidth="1"/>
    <col min="9" max="9" width="10.33203125" style="34" customWidth="1"/>
    <col min="10" max="16384" width="10.33203125" style="34" hidden="1"/>
  </cols>
  <sheetData>
    <row r="1" spans="1:9" ht="11.25" customHeight="1" x14ac:dyDescent="0.25">
      <c r="B1" s="35"/>
      <c r="C1" s="35"/>
      <c r="D1" s="36"/>
      <c r="E1" s="36"/>
      <c r="F1" s="36"/>
      <c r="G1" s="36"/>
      <c r="H1" s="36"/>
      <c r="I1" s="36"/>
    </row>
    <row r="2" spans="1:9" ht="11.25" customHeight="1" x14ac:dyDescent="0.25">
      <c r="B2" s="35"/>
      <c r="C2" s="35"/>
      <c r="D2" s="36"/>
      <c r="E2" s="36"/>
      <c r="F2" s="36"/>
      <c r="G2" s="36"/>
      <c r="H2" s="36"/>
      <c r="I2" s="36"/>
    </row>
    <row r="3" spans="1:9" ht="11.25" customHeight="1" x14ac:dyDescent="0.25">
      <c r="C3" s="13"/>
      <c r="D3" s="37"/>
      <c r="E3" s="37"/>
      <c r="F3" s="37"/>
      <c r="H3" s="6"/>
    </row>
    <row r="4" spans="1:9" ht="11.25" customHeight="1" x14ac:dyDescent="0.25">
      <c r="B4" s="6"/>
      <c r="C4" s="6"/>
      <c r="D4" s="38"/>
      <c r="E4" s="38"/>
      <c r="F4" s="38"/>
    </row>
    <row r="5" spans="1:9" ht="11.25" customHeight="1" x14ac:dyDescent="0.25">
      <c r="A5" s="39"/>
      <c r="B5" s="14" t="s">
        <v>21</v>
      </c>
      <c r="C5" s="6"/>
      <c r="D5" s="38"/>
      <c r="E5" s="38"/>
      <c r="F5" s="38"/>
    </row>
    <row r="6" spans="1:9" x14ac:dyDescent="0.25">
      <c r="B6" s="131" t="s">
        <v>22</v>
      </c>
      <c r="C6" s="131"/>
      <c r="D6" s="40"/>
      <c r="E6" s="40"/>
      <c r="F6" s="40"/>
    </row>
    <row r="7" spans="1:9" hidden="1" x14ac:dyDescent="0.25">
      <c r="B7" s="41" t="s">
        <v>23</v>
      </c>
      <c r="C7" s="42" t="s">
        <v>23</v>
      </c>
      <c r="D7" s="43" t="s">
        <v>24</v>
      </c>
      <c r="E7" s="43" t="s">
        <v>25</v>
      </c>
      <c r="F7" s="43" t="s">
        <v>98</v>
      </c>
      <c r="G7" s="43" t="s">
        <v>126</v>
      </c>
      <c r="H7" s="43" t="s">
        <v>127</v>
      </c>
    </row>
    <row r="8" spans="1:9" x14ac:dyDescent="0.25">
      <c r="B8" s="41" t="s">
        <v>23</v>
      </c>
      <c r="C8" s="42" t="s">
        <v>23</v>
      </c>
      <c r="D8" s="44">
        <f>Indice!B2</f>
        <v>45717</v>
      </c>
      <c r="E8" s="44">
        <f>EOMONTH(D8,-3)</f>
        <v>45657</v>
      </c>
      <c r="F8" s="44">
        <f t="shared" ref="F8:H8" si="0">EOMONTH(E8,-3)</f>
        <v>45565</v>
      </c>
      <c r="G8" s="44">
        <f t="shared" si="0"/>
        <v>45473</v>
      </c>
      <c r="H8" s="44">
        <f t="shared" si="0"/>
        <v>45382</v>
      </c>
    </row>
    <row r="9" spans="1:9" ht="13.95" customHeight="1" x14ac:dyDescent="0.25">
      <c r="B9" s="45" t="s">
        <v>23</v>
      </c>
      <c r="C9" s="31" t="s">
        <v>26</v>
      </c>
      <c r="D9" s="102"/>
      <c r="E9" s="102"/>
      <c r="F9" s="102"/>
      <c r="G9" s="102"/>
      <c r="H9" s="102"/>
    </row>
    <row r="10" spans="1:9" x14ac:dyDescent="0.25">
      <c r="B10" s="46" t="s">
        <v>27</v>
      </c>
      <c r="C10" s="24" t="s">
        <v>28</v>
      </c>
      <c r="D10" s="47">
        <v>872272.26276515494</v>
      </c>
      <c r="E10" s="47">
        <v>888888.75243490015</v>
      </c>
      <c r="F10" s="47">
        <v>887508.68124572991</v>
      </c>
      <c r="G10" s="47">
        <v>862457.94784899987</v>
      </c>
      <c r="H10" s="47">
        <v>893802.44900760008</v>
      </c>
    </row>
    <row r="11" spans="1:9" x14ac:dyDescent="0.25">
      <c r="B11" s="48" t="s">
        <v>29</v>
      </c>
      <c r="C11" s="49" t="s">
        <v>30</v>
      </c>
      <c r="D11" s="50"/>
      <c r="E11" s="50"/>
      <c r="F11" s="50"/>
      <c r="G11" s="50"/>
      <c r="H11" s="50"/>
    </row>
    <row r="12" spans="1:9" x14ac:dyDescent="0.25">
      <c r="B12" s="46" t="s">
        <v>31</v>
      </c>
      <c r="C12" s="24" t="s">
        <v>32</v>
      </c>
      <c r="D12" s="47">
        <v>872272.26276515494</v>
      </c>
      <c r="E12" s="47">
        <v>888888.75243490015</v>
      </c>
      <c r="F12" s="47">
        <v>887508.68124572991</v>
      </c>
      <c r="G12" s="47">
        <v>862457.94784899987</v>
      </c>
      <c r="H12" s="47">
        <v>893802.44900760008</v>
      </c>
    </row>
    <row r="13" spans="1:9" x14ac:dyDescent="0.25">
      <c r="B13" s="48" t="s">
        <v>33</v>
      </c>
      <c r="C13" s="49" t="s">
        <v>34</v>
      </c>
      <c r="D13" s="50"/>
      <c r="E13" s="50"/>
      <c r="F13" s="50"/>
      <c r="G13" s="50"/>
      <c r="H13" s="50"/>
    </row>
    <row r="14" spans="1:9" x14ac:dyDescent="0.25">
      <c r="B14" s="46" t="s">
        <v>35</v>
      </c>
      <c r="C14" s="24" t="s">
        <v>36</v>
      </c>
      <c r="D14" s="47">
        <v>1250251.4636771549</v>
      </c>
      <c r="E14" s="47">
        <v>1266654.5166789002</v>
      </c>
      <c r="F14" s="47">
        <v>1265263.8924817299</v>
      </c>
      <c r="G14" s="47">
        <v>1238613.5370009998</v>
      </c>
      <c r="H14" s="47">
        <v>1270280.1204136</v>
      </c>
    </row>
    <row r="15" spans="1:9" x14ac:dyDescent="0.25">
      <c r="B15" s="48" t="s">
        <v>37</v>
      </c>
      <c r="C15" s="49" t="s">
        <v>38</v>
      </c>
      <c r="D15" s="50"/>
      <c r="E15" s="50"/>
      <c r="F15" s="50"/>
      <c r="G15" s="50"/>
      <c r="H15" s="50"/>
    </row>
    <row r="16" spans="1:9" x14ac:dyDescent="0.25">
      <c r="B16" s="45" t="s">
        <v>23</v>
      </c>
      <c r="C16" s="31" t="s">
        <v>39</v>
      </c>
      <c r="D16" s="102"/>
      <c r="E16" s="102"/>
      <c r="F16" s="102"/>
      <c r="G16" s="102"/>
      <c r="H16" s="102"/>
    </row>
    <row r="17" spans="2:8" x14ac:dyDescent="0.25">
      <c r="B17" s="46" t="s">
        <v>40</v>
      </c>
      <c r="C17" s="24" t="s">
        <v>41</v>
      </c>
      <c r="D17" s="47">
        <v>8207188.6117722988</v>
      </c>
      <c r="E17" s="47">
        <v>8232474.029281701</v>
      </c>
      <c r="F17" s="47">
        <v>7807934.6846990306</v>
      </c>
      <c r="G17" s="47">
        <v>7787038.8018065896</v>
      </c>
      <c r="H17" s="47">
        <v>7881606.3436230002</v>
      </c>
    </row>
    <row r="18" spans="2:8" x14ac:dyDescent="0.25">
      <c r="B18" s="46" t="s">
        <v>42</v>
      </c>
      <c r="C18" s="24" t="s">
        <v>43</v>
      </c>
      <c r="D18" s="47"/>
      <c r="E18" s="47"/>
      <c r="F18" s="47"/>
      <c r="G18" s="47"/>
      <c r="H18" s="47"/>
    </row>
    <row r="19" spans="2:8" x14ac:dyDescent="0.25">
      <c r="B19" s="45" t="s">
        <v>23</v>
      </c>
      <c r="C19" s="31" t="s">
        <v>44</v>
      </c>
      <c r="D19" s="102"/>
      <c r="E19" s="102"/>
      <c r="F19" s="102"/>
      <c r="G19" s="102"/>
      <c r="H19" s="102"/>
    </row>
    <row r="20" spans="2:8" x14ac:dyDescent="0.25">
      <c r="B20" s="46" t="s">
        <v>45</v>
      </c>
      <c r="C20" s="24" t="s">
        <v>46</v>
      </c>
      <c r="D20" s="51">
        <v>0.10628149345976738</v>
      </c>
      <c r="E20" s="51">
        <v>0.10797346572527936</v>
      </c>
      <c r="F20" s="51">
        <v>0.11366753400037444</v>
      </c>
      <c r="G20" s="51">
        <v>0.11075557343427003</v>
      </c>
      <c r="H20" s="51">
        <v>0.11340358932424667</v>
      </c>
    </row>
    <row r="21" spans="2:8" x14ac:dyDescent="0.25">
      <c r="B21" s="48" t="s">
        <v>47</v>
      </c>
      <c r="C21" s="49" t="s">
        <v>48</v>
      </c>
      <c r="D21" s="52"/>
      <c r="E21" s="52"/>
      <c r="F21" s="52"/>
      <c r="G21" s="52"/>
      <c r="H21" s="52"/>
    </row>
    <row r="22" spans="2:8" x14ac:dyDescent="0.25">
      <c r="B22" s="46" t="s">
        <v>49</v>
      </c>
      <c r="C22" s="24" t="s">
        <v>50</v>
      </c>
      <c r="D22" s="47"/>
      <c r="E22" s="47"/>
      <c r="F22" s="47"/>
      <c r="G22" s="47"/>
      <c r="H22" s="47"/>
    </row>
    <row r="23" spans="2:8" x14ac:dyDescent="0.25">
      <c r="B23" s="46" t="s">
        <v>51</v>
      </c>
      <c r="C23" s="24" t="s">
        <v>52</v>
      </c>
      <c r="D23" s="51">
        <v>0.10628149345976738</v>
      </c>
      <c r="E23" s="51">
        <v>0.10797346572527936</v>
      </c>
      <c r="F23" s="51">
        <v>0.11366753400037444</v>
      </c>
      <c r="G23" s="51">
        <v>0.11075557343427003</v>
      </c>
      <c r="H23" s="51">
        <v>0.11340358932424667</v>
      </c>
    </row>
    <row r="24" spans="2:8" x14ac:dyDescent="0.25">
      <c r="B24" s="48" t="s">
        <v>53</v>
      </c>
      <c r="C24" s="49" t="s">
        <v>54</v>
      </c>
      <c r="D24" s="52"/>
      <c r="E24" s="52"/>
      <c r="F24" s="52"/>
      <c r="G24" s="52"/>
      <c r="H24" s="52"/>
    </row>
    <row r="25" spans="2:8" x14ac:dyDescent="0.25">
      <c r="B25" s="46" t="s">
        <v>55</v>
      </c>
      <c r="C25" s="24" t="s">
        <v>56</v>
      </c>
      <c r="D25" s="47"/>
      <c r="E25" s="47"/>
      <c r="F25" s="47"/>
      <c r="G25" s="47"/>
      <c r="H25" s="47"/>
    </row>
    <row r="26" spans="2:8" x14ac:dyDescent="0.25">
      <c r="B26" s="46" t="s">
        <v>57</v>
      </c>
      <c r="C26" s="24" t="s">
        <v>58</v>
      </c>
      <c r="D26" s="51">
        <v>0.15233614369283632</v>
      </c>
      <c r="E26" s="51">
        <v>0.15386073641697456</v>
      </c>
      <c r="F26" s="51">
        <v>0.16204847294140776</v>
      </c>
      <c r="G26" s="51">
        <v>0.15906091757416721</v>
      </c>
      <c r="H26" s="51">
        <v>0.16117020630463008</v>
      </c>
    </row>
    <row r="27" spans="2:8" x14ac:dyDescent="0.25">
      <c r="B27" s="48" t="s">
        <v>59</v>
      </c>
      <c r="C27" s="49" t="s">
        <v>60</v>
      </c>
      <c r="D27" s="52"/>
      <c r="E27" s="52"/>
      <c r="F27" s="52"/>
      <c r="G27" s="52"/>
      <c r="H27" s="52"/>
    </row>
    <row r="28" spans="2:8" x14ac:dyDescent="0.25">
      <c r="B28" s="46" t="s">
        <v>61</v>
      </c>
      <c r="C28" s="24" t="s">
        <v>62</v>
      </c>
      <c r="D28" s="47"/>
      <c r="E28" s="47"/>
      <c r="F28" s="47"/>
      <c r="G28" s="47"/>
      <c r="H28" s="47"/>
    </row>
    <row r="29" spans="2:8" x14ac:dyDescent="0.25">
      <c r="B29" s="45" t="s">
        <v>23</v>
      </c>
      <c r="C29" s="31" t="s">
        <v>63</v>
      </c>
      <c r="D29" s="102"/>
      <c r="E29" s="102"/>
      <c r="F29" s="102"/>
      <c r="G29" s="102"/>
      <c r="H29" s="102"/>
    </row>
    <row r="30" spans="2:8" x14ac:dyDescent="0.25">
      <c r="B30" s="46" t="s">
        <v>64</v>
      </c>
      <c r="C30" s="24" t="s">
        <v>65</v>
      </c>
      <c r="D30" s="51">
        <v>2.5000000000000001E-2</v>
      </c>
      <c r="E30" s="51">
        <v>2.5000000000000001E-2</v>
      </c>
      <c r="F30" s="51">
        <v>1.8750000000000003E-2</v>
      </c>
      <c r="G30" s="51">
        <v>1.8750000000000003E-2</v>
      </c>
      <c r="H30" s="51">
        <v>1.8750000000000003E-2</v>
      </c>
    </row>
    <row r="31" spans="2:8" x14ac:dyDescent="0.25">
      <c r="B31" s="46" t="s">
        <v>66</v>
      </c>
      <c r="C31" s="24" t="s">
        <v>67</v>
      </c>
      <c r="D31" s="51">
        <v>5.0000000000000001E-3</v>
      </c>
      <c r="E31" s="51">
        <v>5.0000000000000001E-3</v>
      </c>
      <c r="F31" s="51">
        <v>5.0000000000000001E-3</v>
      </c>
      <c r="G31" s="51">
        <v>5.0000000000000001E-3</v>
      </c>
      <c r="H31" s="51">
        <v>0</v>
      </c>
    </row>
    <row r="32" spans="2:8" x14ac:dyDescent="0.25">
      <c r="B32" s="46" t="s">
        <v>68</v>
      </c>
      <c r="C32" s="24" t="s">
        <v>69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</row>
    <row r="33" spans="2:8" ht="22.8" x14ac:dyDescent="0.25">
      <c r="B33" s="46" t="s">
        <v>70</v>
      </c>
      <c r="C33" s="24" t="s">
        <v>71</v>
      </c>
      <c r="D33" s="51">
        <v>3.0000000000000002E-2</v>
      </c>
      <c r="E33" s="51">
        <v>3.0000000000000002E-2</v>
      </c>
      <c r="F33" s="51">
        <v>2.3750000000000004E-2</v>
      </c>
      <c r="G33" s="51">
        <v>2.3750000000000004E-2</v>
      </c>
      <c r="H33" s="51">
        <v>1.8750000000000003E-2</v>
      </c>
    </row>
    <row r="34" spans="2:8" x14ac:dyDescent="0.25">
      <c r="B34" s="46" t="s">
        <v>72</v>
      </c>
      <c r="C34" s="24" t="s">
        <v>73</v>
      </c>
      <c r="D34" s="51">
        <v>5.9523680959767386E-2</v>
      </c>
      <c r="E34" s="51">
        <v>6.1215653225279359E-2</v>
      </c>
      <c r="F34" s="51">
        <v>6.6909721500374442E-2</v>
      </c>
      <c r="G34" s="51">
        <v>6.3997760934270037E-2</v>
      </c>
      <c r="H34" s="51">
        <v>6.8403589324246672E-2</v>
      </c>
    </row>
    <row r="35" spans="2:8" x14ac:dyDescent="0.25">
      <c r="B35" s="45" t="s">
        <v>23</v>
      </c>
      <c r="C35" s="31" t="s">
        <v>74</v>
      </c>
      <c r="D35" s="102"/>
      <c r="E35" s="102"/>
      <c r="F35" s="102"/>
      <c r="G35" s="102"/>
      <c r="H35" s="102"/>
    </row>
    <row r="36" spans="2:8" x14ac:dyDescent="0.25">
      <c r="B36" s="46" t="s">
        <v>75</v>
      </c>
      <c r="C36" s="24" t="s">
        <v>76</v>
      </c>
      <c r="D36" s="53">
        <v>10254443.627009666</v>
      </c>
      <c r="E36" s="53">
        <v>9973208.2286646646</v>
      </c>
      <c r="F36" s="53">
        <v>9930363.3917406667</v>
      </c>
      <c r="G36" s="53">
        <v>10412247.953547001</v>
      </c>
      <c r="H36" s="53">
        <v>11221723.300680667</v>
      </c>
    </row>
    <row r="37" spans="2:8" x14ac:dyDescent="0.25">
      <c r="B37" s="46" t="s">
        <v>77</v>
      </c>
      <c r="C37" s="24" t="s">
        <v>78</v>
      </c>
      <c r="D37" s="54">
        <v>8.5313484778335141E-2</v>
      </c>
      <c r="E37" s="54">
        <v>8.9422488028471886E-2</v>
      </c>
      <c r="F37" s="54">
        <v>8.8499591748090495E-2</v>
      </c>
      <c r="G37" s="54">
        <v>8.207998124995626E-2</v>
      </c>
      <c r="H37" s="54">
        <v>7.872429836566619E-2</v>
      </c>
    </row>
    <row r="38" spans="2:8" ht="22.8" x14ac:dyDescent="0.25">
      <c r="B38" s="48" t="s">
        <v>79</v>
      </c>
      <c r="C38" s="49" t="s">
        <v>80</v>
      </c>
      <c r="D38" s="52"/>
      <c r="E38" s="52"/>
      <c r="F38" s="52"/>
      <c r="G38" s="52"/>
      <c r="H38" s="52"/>
    </row>
    <row r="39" spans="2:8" ht="22.8" x14ac:dyDescent="0.25">
      <c r="B39" s="48" t="s">
        <v>81</v>
      </c>
      <c r="C39" s="49" t="s">
        <v>82</v>
      </c>
      <c r="D39" s="52"/>
      <c r="E39" s="52"/>
      <c r="F39" s="52"/>
      <c r="G39" s="52"/>
      <c r="H39" s="52"/>
    </row>
    <row r="40" spans="2:8" ht="14.4" customHeight="1" x14ac:dyDescent="0.25">
      <c r="B40" s="45" t="s">
        <v>23</v>
      </c>
      <c r="C40" s="31" t="s">
        <v>18</v>
      </c>
      <c r="D40" s="102"/>
      <c r="E40" s="102"/>
      <c r="F40" s="102"/>
      <c r="G40" s="102"/>
      <c r="H40" s="102"/>
    </row>
    <row r="41" spans="2:8" x14ac:dyDescent="0.25">
      <c r="B41" s="46" t="s">
        <v>83</v>
      </c>
      <c r="C41" s="24" t="s">
        <v>84</v>
      </c>
      <c r="D41" s="53">
        <v>975411.56406588329</v>
      </c>
      <c r="E41" s="53">
        <v>906087.05174838332</v>
      </c>
      <c r="F41" s="53">
        <v>1200418.0949714666</v>
      </c>
      <c r="G41" s="53">
        <v>1215549.922613</v>
      </c>
      <c r="H41" s="53">
        <v>1280688.9341907001</v>
      </c>
    </row>
    <row r="42" spans="2:8" x14ac:dyDescent="0.25">
      <c r="B42" s="46" t="s">
        <v>85</v>
      </c>
      <c r="C42" s="24" t="s">
        <v>86</v>
      </c>
      <c r="D42" s="53">
        <v>441362.69496926665</v>
      </c>
      <c r="E42" s="53">
        <v>349980.2925678668</v>
      </c>
      <c r="F42" s="53">
        <v>470606.74331248336</v>
      </c>
      <c r="G42" s="53">
        <v>445586.5357988333</v>
      </c>
      <c r="H42" s="53">
        <v>408195.91402923752</v>
      </c>
    </row>
    <row r="43" spans="2:8" x14ac:dyDescent="0.25">
      <c r="B43" s="46" t="s">
        <v>87</v>
      </c>
      <c r="C43" s="24" t="s">
        <v>88</v>
      </c>
      <c r="D43" s="54">
        <v>2.2100000185421287</v>
      </c>
      <c r="E43" s="54">
        <v>2.5889659246246803</v>
      </c>
      <c r="F43" s="54">
        <v>2.5507881304930384</v>
      </c>
      <c r="G43" s="54">
        <v>2.7279772276642089</v>
      </c>
      <c r="H43" s="54">
        <v>3.1374369271588769</v>
      </c>
    </row>
    <row r="44" spans="2:8" ht="14.4" customHeight="1" x14ac:dyDescent="0.25">
      <c r="B44" s="45" t="s">
        <v>23</v>
      </c>
      <c r="C44" s="31" t="s">
        <v>89</v>
      </c>
      <c r="D44" s="102"/>
      <c r="E44" s="102"/>
      <c r="F44" s="102"/>
      <c r="G44" s="102"/>
      <c r="H44" s="102"/>
    </row>
    <row r="45" spans="2:8" x14ac:dyDescent="0.25">
      <c r="B45" s="46" t="s">
        <v>90</v>
      </c>
      <c r="C45" s="24" t="s">
        <v>91</v>
      </c>
      <c r="D45" s="127">
        <v>6772823.4360187668</v>
      </c>
      <c r="E45" s="47">
        <v>6647478.9918247322</v>
      </c>
      <c r="F45" s="47">
        <v>6541304.0345663</v>
      </c>
      <c r="G45" s="47">
        <v>6539909.3126058001</v>
      </c>
      <c r="H45" s="47">
        <v>6643907.3599463664</v>
      </c>
    </row>
    <row r="46" spans="2:8" x14ac:dyDescent="0.25">
      <c r="B46" s="46" t="s">
        <v>92</v>
      </c>
      <c r="C46" s="24" t="s">
        <v>93</v>
      </c>
      <c r="D46" s="127">
        <v>6398139.7820680486</v>
      </c>
      <c r="E46" s="47">
        <v>6279523.7617863826</v>
      </c>
      <c r="F46" s="47">
        <v>6126004.7547110999</v>
      </c>
      <c r="G46" s="47">
        <v>6204641.3318166314</v>
      </c>
      <c r="H46" s="47">
        <v>6240535.0874979328</v>
      </c>
    </row>
    <row r="47" spans="2:8" x14ac:dyDescent="0.25">
      <c r="B47" s="46" t="s">
        <v>94</v>
      </c>
      <c r="C47" s="24" t="s">
        <v>95</v>
      </c>
      <c r="D47" s="128">
        <v>1.0585613423140328</v>
      </c>
      <c r="E47" s="54">
        <v>1.0585960407184882</v>
      </c>
      <c r="F47" s="54">
        <v>1.0677928432125068</v>
      </c>
      <c r="G47" s="54">
        <v>1.0540350300459684</v>
      </c>
      <c r="H47" s="54">
        <v>1.0646374496405822</v>
      </c>
    </row>
    <row r="48" spans="2:8" ht="14.4" thickBot="1" x14ac:dyDescent="0.3">
      <c r="B48" s="55"/>
      <c r="C48" s="55"/>
      <c r="D48" s="56"/>
      <c r="E48" s="56"/>
      <c r="F48" s="56"/>
      <c r="G48" s="56"/>
      <c r="H48" s="56"/>
    </row>
    <row r="49" spans="2:8" ht="3.75" customHeight="1" x14ac:dyDescent="0.25">
      <c r="B49" s="29"/>
      <c r="C49" s="29"/>
      <c r="D49" s="29"/>
      <c r="E49" s="29"/>
      <c r="F49" s="29"/>
      <c r="G49" s="29"/>
      <c r="H49" s="29"/>
    </row>
    <row r="50" spans="2:8" ht="14.4" x14ac:dyDescent="0.3">
      <c r="B50" s="28" t="s">
        <v>96</v>
      </c>
      <c r="C50" s="22"/>
      <c r="D50" s="22"/>
      <c r="E50" s="22"/>
      <c r="F50"/>
      <c r="G50"/>
      <c r="H50"/>
    </row>
    <row r="51" spans="2:8" ht="14.25" customHeight="1" x14ac:dyDescent="0.25">
      <c r="B51" s="132" t="s">
        <v>192</v>
      </c>
      <c r="C51" s="133"/>
      <c r="D51" s="133"/>
      <c r="E51" s="133"/>
      <c r="F51" s="133"/>
      <c r="G51" s="133"/>
      <c r="H51" s="134"/>
    </row>
    <row r="52" spans="2:8" ht="14.25" customHeight="1" x14ac:dyDescent="0.25">
      <c r="B52" s="135"/>
      <c r="C52" s="136"/>
      <c r="D52" s="136"/>
      <c r="E52" s="136"/>
      <c r="F52" s="136"/>
      <c r="G52" s="136"/>
      <c r="H52" s="137"/>
    </row>
    <row r="53" spans="2:8" ht="14.25" customHeight="1" x14ac:dyDescent="0.25">
      <c r="B53" s="135"/>
      <c r="C53" s="136"/>
      <c r="D53" s="136"/>
      <c r="E53" s="136"/>
      <c r="F53" s="136"/>
      <c r="G53" s="136"/>
      <c r="H53" s="137"/>
    </row>
    <row r="54" spans="2:8" ht="14.25" customHeight="1" x14ac:dyDescent="0.25">
      <c r="B54" s="135"/>
      <c r="C54" s="136"/>
      <c r="D54" s="136"/>
      <c r="E54" s="136"/>
      <c r="F54" s="136"/>
      <c r="G54" s="136"/>
      <c r="H54" s="137"/>
    </row>
    <row r="55" spans="2:8" ht="14.25" customHeight="1" x14ac:dyDescent="0.25">
      <c r="B55" s="135"/>
      <c r="C55" s="136"/>
      <c r="D55" s="136"/>
      <c r="E55" s="136"/>
      <c r="F55" s="136"/>
      <c r="G55" s="136"/>
      <c r="H55" s="137"/>
    </row>
    <row r="56" spans="2:8" ht="45.75" customHeight="1" x14ac:dyDescent="0.25">
      <c r="B56" s="138"/>
      <c r="C56" s="139"/>
      <c r="D56" s="139"/>
      <c r="E56" s="139"/>
      <c r="F56" s="139"/>
      <c r="G56" s="139"/>
      <c r="H56" s="140"/>
    </row>
    <row r="57" spans="2:8" ht="15" thickBot="1" x14ac:dyDescent="0.35">
      <c r="B57" s="18"/>
      <c r="C57" s="18"/>
      <c r="D57" s="18"/>
      <c r="E57" s="18"/>
      <c r="F57"/>
      <c r="G57"/>
      <c r="H57"/>
    </row>
    <row r="58" spans="2:8" x14ac:dyDescent="0.25">
      <c r="B58" s="29"/>
      <c r="C58" s="29"/>
      <c r="D58" s="29"/>
      <c r="E58" s="29"/>
      <c r="F58" s="29"/>
      <c r="G58" s="29"/>
      <c r="H58" s="29"/>
    </row>
    <row r="59" spans="2:8" ht="14.4" x14ac:dyDescent="0.3">
      <c r="B59"/>
      <c r="C59"/>
      <c r="D59"/>
      <c r="E59"/>
      <c r="F59"/>
      <c r="G59"/>
      <c r="H59"/>
    </row>
    <row r="60" spans="2:8" ht="14.4" x14ac:dyDescent="0.3">
      <c r="B60"/>
      <c r="C60"/>
      <c r="D60"/>
      <c r="E60"/>
      <c r="F60"/>
      <c r="G60"/>
      <c r="H60"/>
    </row>
    <row r="61" spans="2:8" ht="14.4" hidden="1" x14ac:dyDescent="0.3">
      <c r="B61"/>
      <c r="C61"/>
      <c r="D61"/>
      <c r="E61"/>
      <c r="F61"/>
    </row>
    <row r="62" spans="2:8" ht="14.4" hidden="1" x14ac:dyDescent="0.3">
      <c r="B62"/>
      <c r="C62"/>
      <c r="D62"/>
      <c r="E62"/>
      <c r="F62"/>
    </row>
    <row r="63" spans="2:8" ht="14.4" hidden="1" x14ac:dyDescent="0.3">
      <c r="B63"/>
      <c r="C63"/>
      <c r="D63"/>
      <c r="E63"/>
      <c r="F63"/>
    </row>
    <row r="64" spans="2:8" ht="14.4" hidden="1" x14ac:dyDescent="0.3">
      <c r="B64"/>
      <c r="C64"/>
      <c r="D64"/>
      <c r="E64"/>
      <c r="F64"/>
    </row>
    <row r="65" spans="2:6" ht="14.4" hidden="1" x14ac:dyDescent="0.3">
      <c r="B65"/>
      <c r="C65"/>
      <c r="D65"/>
      <c r="E65"/>
      <c r="F65"/>
    </row>
    <row r="66" spans="2:6" ht="14.4" hidden="1" x14ac:dyDescent="0.3">
      <c r="B66"/>
      <c r="C66"/>
      <c r="D66"/>
      <c r="E66"/>
      <c r="F66"/>
    </row>
    <row r="67" spans="2:6" ht="14.4" hidden="1" x14ac:dyDescent="0.3">
      <c r="B67"/>
      <c r="C67"/>
      <c r="D67"/>
      <c r="E67"/>
      <c r="F67"/>
    </row>
    <row r="68" spans="2:6" ht="14.4" hidden="1" x14ac:dyDescent="0.3">
      <c r="B68"/>
      <c r="C68"/>
      <c r="D68"/>
      <c r="E68"/>
      <c r="F68"/>
    </row>
    <row r="69" spans="2:6" ht="14.4" hidden="1" x14ac:dyDescent="0.3">
      <c r="B69"/>
      <c r="C69"/>
      <c r="D69"/>
      <c r="E69"/>
      <c r="F69"/>
    </row>
    <row r="70" spans="2:6" ht="14.4" hidden="1" x14ac:dyDescent="0.3">
      <c r="B70"/>
      <c r="C70"/>
      <c r="D70"/>
      <c r="E70"/>
      <c r="F70"/>
    </row>
    <row r="71" spans="2:6" ht="15" hidden="1" customHeight="1" x14ac:dyDescent="0.3">
      <c r="B71"/>
      <c r="C71"/>
      <c r="D71"/>
      <c r="E71"/>
      <c r="F71"/>
    </row>
    <row r="72" spans="2:6" ht="15" hidden="1" customHeight="1" x14ac:dyDescent="0.3">
      <c r="B72"/>
      <c r="C72"/>
      <c r="D72"/>
      <c r="E72"/>
      <c r="F72"/>
    </row>
    <row r="73" spans="2:6" ht="15" hidden="1" customHeight="1" x14ac:dyDescent="0.3">
      <c r="B73"/>
      <c r="C73"/>
      <c r="D73"/>
      <c r="E73"/>
      <c r="F73"/>
    </row>
    <row r="74" spans="2:6" ht="15" hidden="1" customHeight="1" x14ac:dyDescent="0.3">
      <c r="B74"/>
      <c r="C74"/>
      <c r="D74"/>
      <c r="E74"/>
      <c r="F74"/>
    </row>
    <row r="75" spans="2:6" ht="15" hidden="1" customHeight="1" x14ac:dyDescent="0.3">
      <c r="B75"/>
      <c r="C75"/>
      <c r="D75"/>
      <c r="E75"/>
      <c r="F75"/>
    </row>
    <row r="76" spans="2:6" ht="15.75" hidden="1" customHeight="1" x14ac:dyDescent="0.3">
      <c r="B76"/>
      <c r="C76"/>
      <c r="D76"/>
      <c r="E76"/>
      <c r="F76"/>
    </row>
    <row r="77" spans="2:6" hidden="1" x14ac:dyDescent="0.25">
      <c r="B77" s="22"/>
      <c r="C77" s="22"/>
      <c r="D77" s="57"/>
      <c r="E77" s="57"/>
      <c r="F77" s="57"/>
    </row>
  </sheetData>
  <mergeCells count="2">
    <mergeCell ref="B6:C6"/>
    <mergeCell ref="B51:H56"/>
  </mergeCells>
  <pageMargins left="0.7" right="0.7" top="0.75" bottom="0.75" header="0.3" footer="0.3"/>
  <pageSetup scale="44" orientation="portrait" r:id="rId1"/>
  <colBreaks count="1" manualBreakCount="1">
    <brk id="7" max="1048575" man="1"/>
  </colBreaks>
  <ignoredErrors>
    <ignoredError sqref="B10:B4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3293-259F-41AD-98BB-0F659F710F71}">
  <sheetPr>
    <tabColor rgb="FF7030A0"/>
    <pageSetUpPr fitToPage="1"/>
  </sheetPr>
  <dimension ref="A1:G62"/>
  <sheetViews>
    <sheetView showGridLines="0" zoomScaleNormal="100" zoomScaleSheetLayoutView="100" workbookViewId="0"/>
  </sheetViews>
  <sheetFormatPr baseColWidth="10" defaultColWidth="0" defaultRowHeight="15" zeroHeight="1" x14ac:dyDescent="0.25"/>
  <cols>
    <col min="1" max="1" width="5.6640625" style="13" customWidth="1"/>
    <col min="2" max="2" width="6.88671875" style="13" customWidth="1"/>
    <col min="3" max="3" width="71.109375" style="13" customWidth="1"/>
    <col min="4" max="5" width="17.88671875" style="60" customWidth="1"/>
    <col min="6" max="6" width="17.88671875" style="13" customWidth="1"/>
    <col min="7" max="7" width="9.44140625" style="13" customWidth="1"/>
    <col min="8" max="16384" width="10.33203125" style="13" hidden="1"/>
  </cols>
  <sheetData>
    <row r="1" spans="1:7" ht="11.25" customHeight="1" x14ac:dyDescent="0.25">
      <c r="B1" s="15"/>
      <c r="C1" s="15"/>
      <c r="D1" s="59"/>
      <c r="E1" s="59"/>
      <c r="F1" s="15"/>
      <c r="G1" s="15"/>
    </row>
    <row r="2" spans="1:7" ht="11.25" customHeight="1" x14ac:dyDescent="0.25">
      <c r="B2" s="15"/>
      <c r="C2" s="15"/>
      <c r="D2" s="59"/>
      <c r="E2" s="59"/>
      <c r="F2" s="15"/>
      <c r="G2" s="15"/>
    </row>
    <row r="3" spans="1:7" ht="11.25" customHeight="1" x14ac:dyDescent="0.25"/>
    <row r="4" spans="1:7" ht="11.25" customHeight="1" x14ac:dyDescent="0.25">
      <c r="B4" s="6"/>
      <c r="C4" s="6"/>
      <c r="D4" s="6"/>
      <c r="E4" s="6"/>
      <c r="F4" s="6"/>
      <c r="G4" s="6"/>
    </row>
    <row r="5" spans="1:7" ht="11.25" customHeight="1" x14ac:dyDescent="0.25">
      <c r="A5" s="16"/>
      <c r="B5" s="14" t="s">
        <v>97</v>
      </c>
      <c r="C5" s="6"/>
      <c r="D5" s="6"/>
      <c r="E5" s="6"/>
      <c r="F5" s="6"/>
      <c r="G5" s="6"/>
    </row>
    <row r="6" spans="1:7" s="22" customFormat="1" ht="9" customHeight="1" x14ac:dyDescent="0.2">
      <c r="B6" s="131" t="str">
        <f>'KM1'!$B$6</f>
        <v>Cifras en millones de pesos chilenos (CLP$)</v>
      </c>
      <c r="C6" s="131"/>
      <c r="D6" s="61"/>
      <c r="E6" s="61"/>
      <c r="F6" s="18"/>
      <c r="G6" s="18"/>
    </row>
    <row r="7" spans="1:7" s="22" customFormat="1" ht="9" customHeight="1" x14ac:dyDescent="0.2">
      <c r="B7" s="61"/>
      <c r="C7" s="61"/>
      <c r="D7" s="61"/>
      <c r="E7" s="61"/>
      <c r="F7" s="18"/>
      <c r="G7" s="18"/>
    </row>
    <row r="8" spans="1:7" s="22" customFormat="1" ht="12" x14ac:dyDescent="0.2">
      <c r="B8" s="62"/>
      <c r="C8" s="41" t="s">
        <v>23</v>
      </c>
      <c r="D8" s="46" t="s">
        <v>24</v>
      </c>
      <c r="E8" s="46" t="s">
        <v>25</v>
      </c>
      <c r="F8" s="46" t="s">
        <v>98</v>
      </c>
    </row>
    <row r="9" spans="1:7" s="22" customFormat="1" ht="24" x14ac:dyDescent="0.2">
      <c r="B9" s="18"/>
      <c r="C9" s="42"/>
      <c r="D9" s="141" t="s">
        <v>99</v>
      </c>
      <c r="E9" s="142"/>
      <c r="F9" s="63" t="s">
        <v>100</v>
      </c>
    </row>
    <row r="10" spans="1:7" s="22" customFormat="1" ht="12" x14ac:dyDescent="0.2">
      <c r="B10" s="18"/>
      <c r="C10" s="42" t="s">
        <v>23</v>
      </c>
      <c r="D10" s="44">
        <f>'KM1'!D8</f>
        <v>45717</v>
      </c>
      <c r="E10" s="44">
        <f>'KM1'!E8</f>
        <v>45657</v>
      </c>
      <c r="F10" s="44">
        <f>D10</f>
        <v>45717</v>
      </c>
    </row>
    <row r="11" spans="1:7" s="22" customFormat="1" ht="22.8" x14ac:dyDescent="0.2">
      <c r="B11" s="64">
        <v>1</v>
      </c>
      <c r="C11" s="65" t="s">
        <v>101</v>
      </c>
      <c r="D11" s="66">
        <v>7055365.9352669995</v>
      </c>
      <c r="E11" s="66">
        <v>7049916.5053709997</v>
      </c>
      <c r="F11" s="66">
        <v>564429.27482136001</v>
      </c>
    </row>
    <row r="12" spans="1:7" s="22" customFormat="1" ht="12" x14ac:dyDescent="0.2">
      <c r="B12" s="64">
        <v>2</v>
      </c>
      <c r="C12" s="67" t="s">
        <v>102</v>
      </c>
      <c r="D12" s="66">
        <v>7055365.9352669995</v>
      </c>
      <c r="E12" s="66">
        <v>7049916.5053709997</v>
      </c>
      <c r="F12" s="66">
        <v>564429.27482136001</v>
      </c>
    </row>
    <row r="13" spans="1:7" s="22" customFormat="1" ht="12" x14ac:dyDescent="0.2">
      <c r="B13" s="64">
        <v>3</v>
      </c>
      <c r="C13" s="67" t="s">
        <v>103</v>
      </c>
      <c r="D13" s="66">
        <v>0</v>
      </c>
      <c r="E13" s="66">
        <v>0</v>
      </c>
      <c r="F13" s="66">
        <v>0</v>
      </c>
    </row>
    <row r="14" spans="1:7" s="22" customFormat="1" ht="12" x14ac:dyDescent="0.2">
      <c r="B14" s="48">
        <v>4</v>
      </c>
      <c r="C14" s="68" t="s">
        <v>104</v>
      </c>
      <c r="D14" s="50"/>
      <c r="E14" s="50"/>
      <c r="F14" s="50"/>
    </row>
    <row r="15" spans="1:7" s="22" customFormat="1" ht="12" x14ac:dyDescent="0.2">
      <c r="B15" s="48">
        <v>5</v>
      </c>
      <c r="C15" s="68" t="s">
        <v>105</v>
      </c>
      <c r="D15" s="50"/>
      <c r="E15" s="50"/>
      <c r="F15" s="50"/>
    </row>
    <row r="16" spans="1:7" s="22" customFormat="1" ht="12" x14ac:dyDescent="0.2">
      <c r="B16" s="64">
        <v>6</v>
      </c>
      <c r="C16" s="67" t="s">
        <v>106</v>
      </c>
      <c r="D16" s="66">
        <v>71713.841861000008</v>
      </c>
      <c r="E16" s="66">
        <v>101001.11296699999</v>
      </c>
      <c r="F16" s="66">
        <v>5737.1073488800012</v>
      </c>
    </row>
    <row r="17" spans="2:6" s="22" customFormat="1" ht="12" x14ac:dyDescent="0.2">
      <c r="B17" s="48">
        <v>7</v>
      </c>
      <c r="C17" s="68" t="s">
        <v>107</v>
      </c>
      <c r="D17" s="50"/>
      <c r="E17" s="50"/>
      <c r="F17" s="50"/>
    </row>
    <row r="18" spans="2:6" s="22" customFormat="1" ht="12" x14ac:dyDescent="0.2">
      <c r="B18" s="48">
        <v>8</v>
      </c>
      <c r="C18" s="68" t="s">
        <v>108</v>
      </c>
      <c r="D18" s="50"/>
      <c r="E18" s="50"/>
      <c r="F18" s="50"/>
    </row>
    <row r="19" spans="2:6" s="22" customFormat="1" ht="12" x14ac:dyDescent="0.2">
      <c r="B19" s="48">
        <v>9</v>
      </c>
      <c r="C19" s="68" t="s">
        <v>109</v>
      </c>
      <c r="D19" s="50"/>
      <c r="E19" s="50"/>
      <c r="F19" s="50"/>
    </row>
    <row r="20" spans="2:6" s="22" customFormat="1" ht="12" x14ac:dyDescent="0.2">
      <c r="B20" s="48">
        <v>10</v>
      </c>
      <c r="C20" s="49" t="s">
        <v>110</v>
      </c>
      <c r="D20" s="50"/>
      <c r="E20" s="50"/>
      <c r="F20" s="50"/>
    </row>
    <row r="21" spans="2:6" s="22" customFormat="1" ht="22.8" x14ac:dyDescent="0.2">
      <c r="B21" s="48">
        <v>11</v>
      </c>
      <c r="C21" s="49" t="s">
        <v>111</v>
      </c>
      <c r="D21" s="50"/>
      <c r="E21" s="50"/>
      <c r="F21" s="50"/>
    </row>
    <row r="22" spans="2:6" s="22" customFormat="1" ht="12" x14ac:dyDescent="0.2">
      <c r="B22" s="64">
        <v>12</v>
      </c>
      <c r="C22" s="65" t="s">
        <v>112</v>
      </c>
      <c r="D22" s="66">
        <v>0</v>
      </c>
      <c r="E22" s="66">
        <v>0</v>
      </c>
      <c r="F22" s="66">
        <v>0</v>
      </c>
    </row>
    <row r="23" spans="2:6" s="22" customFormat="1" ht="12" x14ac:dyDescent="0.2">
      <c r="B23" s="64">
        <v>13</v>
      </c>
      <c r="C23" s="65" t="s">
        <v>113</v>
      </c>
      <c r="D23" s="66">
        <v>0</v>
      </c>
      <c r="E23" s="66">
        <v>0</v>
      </c>
      <c r="F23" s="66">
        <v>0</v>
      </c>
    </row>
    <row r="24" spans="2:6" s="22" customFormat="1" ht="12" x14ac:dyDescent="0.2">
      <c r="B24" s="64">
        <v>14</v>
      </c>
      <c r="C24" s="65" t="s">
        <v>114</v>
      </c>
      <c r="D24" s="66">
        <v>0</v>
      </c>
      <c r="E24" s="66">
        <v>0</v>
      </c>
      <c r="F24" s="66">
        <v>0</v>
      </c>
    </row>
    <row r="25" spans="2:6" s="22" customFormat="1" ht="12" x14ac:dyDescent="0.2">
      <c r="B25" s="48">
        <v>15</v>
      </c>
      <c r="C25" s="49" t="s">
        <v>115</v>
      </c>
      <c r="D25" s="50"/>
      <c r="E25" s="50"/>
      <c r="F25" s="50"/>
    </row>
    <row r="26" spans="2:6" s="22" customFormat="1" ht="12" x14ac:dyDescent="0.2">
      <c r="B26" s="64">
        <v>16</v>
      </c>
      <c r="C26" s="65" t="s">
        <v>20</v>
      </c>
      <c r="D26" s="66">
        <v>3530.8509789999998</v>
      </c>
      <c r="E26" s="66">
        <v>4087.3855779999999</v>
      </c>
      <c r="F26" s="66">
        <v>282.46807832000002</v>
      </c>
    </row>
    <row r="27" spans="2:6" s="22" customFormat="1" ht="12" x14ac:dyDescent="0.2">
      <c r="B27" s="48">
        <v>17</v>
      </c>
      <c r="C27" s="68" t="s">
        <v>116</v>
      </c>
      <c r="D27" s="50"/>
      <c r="E27" s="50"/>
      <c r="F27" s="50"/>
    </row>
    <row r="28" spans="2:6" s="22" customFormat="1" ht="22.8" x14ac:dyDescent="0.2">
      <c r="B28" s="48">
        <v>18</v>
      </c>
      <c r="C28" s="68" t="s">
        <v>117</v>
      </c>
      <c r="D28" s="50"/>
      <c r="E28" s="50"/>
      <c r="F28" s="50"/>
    </row>
    <row r="29" spans="2:6" s="22" customFormat="1" ht="12" x14ac:dyDescent="0.2">
      <c r="B29" s="48">
        <v>19</v>
      </c>
      <c r="C29" s="68" t="s">
        <v>118</v>
      </c>
      <c r="D29" s="50"/>
      <c r="E29" s="50"/>
      <c r="F29" s="50"/>
    </row>
    <row r="30" spans="2:6" s="22" customFormat="1" ht="12" x14ac:dyDescent="0.2">
      <c r="B30" s="64">
        <v>20</v>
      </c>
      <c r="C30" s="65" t="s">
        <v>119</v>
      </c>
      <c r="D30" s="66">
        <v>141063.73017600001</v>
      </c>
      <c r="E30" s="66">
        <v>141281.543015</v>
      </c>
      <c r="F30" s="66">
        <v>11285.098414080001</v>
      </c>
    </row>
    <row r="31" spans="2:6" s="22" customFormat="1" ht="12" x14ac:dyDescent="0.2">
      <c r="B31" s="48">
        <v>21</v>
      </c>
      <c r="C31" s="68" t="s">
        <v>120</v>
      </c>
      <c r="D31" s="50"/>
      <c r="E31" s="50"/>
      <c r="F31" s="50"/>
    </row>
    <row r="32" spans="2:6" s="22" customFormat="1" ht="12" x14ac:dyDescent="0.2">
      <c r="B32" s="48">
        <v>22</v>
      </c>
      <c r="C32" s="68" t="s">
        <v>121</v>
      </c>
      <c r="D32" s="50"/>
      <c r="E32" s="50"/>
      <c r="F32" s="50"/>
    </row>
    <row r="33" spans="1:7" s="22" customFormat="1" ht="12" x14ac:dyDescent="0.2">
      <c r="B33" s="64">
        <v>23</v>
      </c>
      <c r="C33" s="65" t="s">
        <v>122</v>
      </c>
      <c r="D33" s="66">
        <v>732500.509341</v>
      </c>
      <c r="E33" s="66">
        <v>716669.68762999994</v>
      </c>
      <c r="F33" s="66">
        <v>58600.04074728</v>
      </c>
    </row>
    <row r="34" spans="1:7" s="22" customFormat="1" ht="12" x14ac:dyDescent="0.2">
      <c r="B34" s="64">
        <v>24</v>
      </c>
      <c r="C34" s="65" t="s">
        <v>123</v>
      </c>
      <c r="D34" s="66">
        <v>203013.743865</v>
      </c>
      <c r="E34" s="66">
        <v>219517.79441999999</v>
      </c>
      <c r="F34" s="66">
        <v>16241.099509199999</v>
      </c>
    </row>
    <row r="35" spans="1:7" s="22" customFormat="1" ht="12" x14ac:dyDescent="0.2">
      <c r="B35" s="64">
        <v>25</v>
      </c>
      <c r="C35" s="65" t="s">
        <v>124</v>
      </c>
      <c r="D35" s="66">
        <v>0</v>
      </c>
      <c r="E35" s="66">
        <v>0</v>
      </c>
      <c r="F35" s="66">
        <v>0</v>
      </c>
    </row>
    <row r="36" spans="1:7" s="22" customFormat="1" ht="12" x14ac:dyDescent="0.2">
      <c r="B36" s="64">
        <v>26</v>
      </c>
      <c r="C36" s="69" t="s">
        <v>125</v>
      </c>
      <c r="D36" s="70">
        <v>8207188.6114889998</v>
      </c>
      <c r="E36" s="70">
        <v>8232474.0289810002</v>
      </c>
      <c r="F36" s="70">
        <v>656575.08891912003</v>
      </c>
    </row>
    <row r="37" spans="1:7" s="22" customFormat="1" thickBot="1" x14ac:dyDescent="0.35">
      <c r="A37"/>
      <c r="B37"/>
      <c r="C37"/>
      <c r="D37"/>
      <c r="E37"/>
      <c r="F37"/>
      <c r="G37"/>
    </row>
    <row r="38" spans="1:7" s="22" customFormat="1" ht="3.75" customHeight="1" x14ac:dyDescent="0.3">
      <c r="A38"/>
      <c r="B38" s="29"/>
      <c r="C38" s="29"/>
      <c r="D38" s="29"/>
      <c r="E38" s="29"/>
      <c r="F38" s="29"/>
      <c r="G38"/>
    </row>
    <row r="39" spans="1:7" s="22" customFormat="1" ht="14.4" x14ac:dyDescent="0.3">
      <c r="A39"/>
      <c r="B39" s="28" t="s">
        <v>96</v>
      </c>
      <c r="F39"/>
      <c r="G39"/>
    </row>
    <row r="40" spans="1:7" s="22" customFormat="1" ht="14.4" x14ac:dyDescent="0.3">
      <c r="A40"/>
      <c r="B40" s="143"/>
      <c r="C40" s="144"/>
      <c r="D40" s="144"/>
      <c r="E40" s="144"/>
      <c r="F40" s="145"/>
      <c r="G40"/>
    </row>
    <row r="41" spans="1:7" s="22" customFormat="1" ht="14.4" x14ac:dyDescent="0.3">
      <c r="A41"/>
      <c r="B41" s="146"/>
      <c r="C41" s="147"/>
      <c r="D41" s="147"/>
      <c r="E41" s="147"/>
      <c r="F41" s="148"/>
      <c r="G41"/>
    </row>
    <row r="42" spans="1:7" s="22" customFormat="1" ht="14.4" x14ac:dyDescent="0.3">
      <c r="A42"/>
      <c r="B42" s="146"/>
      <c r="C42" s="147"/>
      <c r="D42" s="147"/>
      <c r="E42" s="147"/>
      <c r="F42" s="148"/>
      <c r="G42"/>
    </row>
    <row r="43" spans="1:7" s="22" customFormat="1" ht="14.4" x14ac:dyDescent="0.3">
      <c r="A43"/>
      <c r="B43" s="146"/>
      <c r="C43" s="147"/>
      <c r="D43" s="147"/>
      <c r="E43" s="147"/>
      <c r="F43" s="148"/>
      <c r="G43"/>
    </row>
    <row r="44" spans="1:7" s="22" customFormat="1" ht="14.4" x14ac:dyDescent="0.3">
      <c r="A44"/>
      <c r="B44" s="146"/>
      <c r="C44" s="147"/>
      <c r="D44" s="147"/>
      <c r="E44" s="147"/>
      <c r="F44" s="148"/>
      <c r="G44"/>
    </row>
    <row r="45" spans="1:7" s="22" customFormat="1" ht="14.4" x14ac:dyDescent="0.3">
      <c r="A45"/>
      <c r="B45" s="149"/>
      <c r="C45" s="150"/>
      <c r="D45" s="150"/>
      <c r="E45" s="150"/>
      <c r="F45" s="151"/>
      <c r="G45"/>
    </row>
    <row r="46" spans="1:7" s="22" customFormat="1" thickBot="1" x14ac:dyDescent="0.35">
      <c r="A46"/>
      <c r="B46" s="18"/>
      <c r="C46" s="18"/>
      <c r="D46" s="18"/>
      <c r="E46" s="18"/>
      <c r="F46"/>
      <c r="G46"/>
    </row>
    <row r="47" spans="1:7" s="22" customFormat="1" ht="14.4" x14ac:dyDescent="0.3">
      <c r="A47"/>
      <c r="B47" s="29"/>
      <c r="C47" s="29"/>
      <c r="D47" s="29"/>
      <c r="E47" s="29"/>
      <c r="F47" s="29"/>
      <c r="G47"/>
    </row>
    <row r="48" spans="1:7" s="22" customFormat="1" ht="14.4" x14ac:dyDescent="0.3">
      <c r="A48"/>
      <c r="B48"/>
      <c r="C48"/>
      <c r="D48"/>
      <c r="E48"/>
      <c r="F48"/>
      <c r="G48"/>
    </row>
    <row r="49" spans="1:7" s="22" customFormat="1" ht="14.4" hidden="1" x14ac:dyDescent="0.3">
      <c r="A49"/>
      <c r="B49"/>
      <c r="C49"/>
      <c r="D49"/>
      <c r="E49"/>
      <c r="F49"/>
      <c r="G49"/>
    </row>
    <row r="50" spans="1:7" s="22" customFormat="1" ht="14.4" hidden="1" x14ac:dyDescent="0.3">
      <c r="A50"/>
      <c r="B50"/>
      <c r="C50"/>
      <c r="D50"/>
      <c r="E50"/>
      <c r="F50"/>
      <c r="G50"/>
    </row>
    <row r="51" spans="1:7" s="22" customFormat="1" ht="14.4" hidden="1" x14ac:dyDescent="0.3">
      <c r="A51"/>
      <c r="B51"/>
      <c r="C51"/>
      <c r="D51"/>
      <c r="E51"/>
      <c r="F51"/>
      <c r="G51"/>
    </row>
    <row r="52" spans="1:7" s="22" customFormat="1" ht="14.4" hidden="1" x14ac:dyDescent="0.3">
      <c r="A52"/>
      <c r="B52"/>
      <c r="C52"/>
      <c r="D52"/>
      <c r="E52"/>
      <c r="F52"/>
      <c r="G52"/>
    </row>
    <row r="53" spans="1:7" s="22" customFormat="1" ht="14.4" hidden="1" x14ac:dyDescent="0.3">
      <c r="A53"/>
      <c r="B53"/>
      <c r="C53"/>
      <c r="D53"/>
      <c r="E53"/>
      <c r="F53"/>
      <c r="G53"/>
    </row>
    <row r="54" spans="1:7" s="22" customFormat="1" ht="14.4" hidden="1" x14ac:dyDescent="0.3">
      <c r="A54"/>
      <c r="B54"/>
      <c r="C54"/>
      <c r="D54"/>
      <c r="E54"/>
      <c r="F54"/>
      <c r="G54"/>
    </row>
    <row r="55" spans="1:7" s="22" customFormat="1" ht="14.4" hidden="1" x14ac:dyDescent="0.3">
      <c r="A55"/>
      <c r="B55"/>
      <c r="C55"/>
      <c r="D55"/>
      <c r="E55"/>
      <c r="F55"/>
      <c r="G55"/>
    </row>
    <row r="56" spans="1:7" s="22" customFormat="1" ht="14.4" hidden="1" x14ac:dyDescent="0.3">
      <c r="B56"/>
      <c r="C56"/>
      <c r="D56"/>
      <c r="E56"/>
      <c r="F56"/>
      <c r="G56"/>
    </row>
    <row r="57" spans="1:7" s="22" customFormat="1" ht="14.4" hidden="1" x14ac:dyDescent="0.3">
      <c r="B57"/>
      <c r="C57"/>
      <c r="D57"/>
      <c r="E57"/>
      <c r="F57"/>
      <c r="G57"/>
    </row>
    <row r="58" spans="1:7" s="22" customFormat="1" ht="14.4" hidden="1" x14ac:dyDescent="0.3">
      <c r="B58"/>
      <c r="C58"/>
      <c r="D58"/>
      <c r="E58"/>
      <c r="F58"/>
      <c r="G58"/>
    </row>
    <row r="59" spans="1:7" s="22" customFormat="1" ht="14.4" hidden="1" x14ac:dyDescent="0.3">
      <c r="B59"/>
      <c r="C59"/>
      <c r="D59"/>
      <c r="E59"/>
      <c r="F59"/>
      <c r="G59"/>
    </row>
    <row r="60" spans="1:7" s="22" customFormat="1" ht="14.4" hidden="1" x14ac:dyDescent="0.3">
      <c r="B60"/>
      <c r="C60"/>
      <c r="D60"/>
      <c r="E60"/>
      <c r="F60"/>
      <c r="G60"/>
    </row>
    <row r="61" spans="1:7" s="22" customFormat="1" ht="14.4" hidden="1" x14ac:dyDescent="0.3">
      <c r="B61"/>
      <c r="C61"/>
      <c r="D61"/>
      <c r="E61"/>
      <c r="F61"/>
      <c r="G61"/>
    </row>
    <row r="62" spans="1:7" s="22" customFormat="1" ht="14.4" hidden="1" x14ac:dyDescent="0.3">
      <c r="B62"/>
      <c r="C62"/>
      <c r="D62"/>
      <c r="E62"/>
      <c r="F62"/>
      <c r="G62"/>
    </row>
  </sheetData>
  <mergeCells count="3">
    <mergeCell ref="B6:C6"/>
    <mergeCell ref="D9:E9"/>
    <mergeCell ref="B40:F45"/>
  </mergeCells>
  <pageMargins left="0.7" right="0.7" top="0.75" bottom="0.75" header="0.3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5DDC-C108-476B-A14C-1D4F0C51AD10}">
  <sheetPr>
    <tabColor rgb="FF7030A0"/>
    <pageSetUpPr fitToPage="1"/>
  </sheetPr>
  <dimension ref="A1:I35"/>
  <sheetViews>
    <sheetView showGridLines="0" zoomScaleNormal="100" zoomScaleSheetLayoutView="100" workbookViewId="0"/>
  </sheetViews>
  <sheetFormatPr baseColWidth="10" defaultColWidth="0" defaultRowHeight="15" zeroHeight="1" x14ac:dyDescent="0.25"/>
  <cols>
    <col min="1" max="1" width="5.6640625" style="13" customWidth="1"/>
    <col min="2" max="2" width="13.109375" style="13" customWidth="1"/>
    <col min="3" max="3" width="88.109375" style="13" customWidth="1"/>
    <col min="4" max="8" width="10.33203125" style="13" customWidth="1"/>
    <col min="9" max="9" width="11.6640625" style="13" hidden="1" customWidth="1"/>
    <col min="10" max="16384" width="10.33203125" style="13" hidden="1"/>
  </cols>
  <sheetData>
    <row r="1" spans="1:8" ht="11.25" customHeight="1" x14ac:dyDescent="0.25">
      <c r="B1" s="15"/>
      <c r="C1" s="15"/>
      <c r="D1" s="15"/>
      <c r="E1" s="15"/>
      <c r="F1" s="15"/>
      <c r="G1" s="15"/>
      <c r="H1" s="15"/>
    </row>
    <row r="2" spans="1:8" ht="11.25" customHeight="1" x14ac:dyDescent="0.25">
      <c r="B2" s="15"/>
      <c r="C2" s="15"/>
      <c r="D2" s="15"/>
      <c r="E2" s="15"/>
      <c r="F2" s="15"/>
      <c r="G2" s="15"/>
      <c r="H2" s="15"/>
    </row>
    <row r="3" spans="1:8" x14ac:dyDescent="0.25"/>
    <row r="4" spans="1:8" x14ac:dyDescent="0.25">
      <c r="B4" s="6"/>
      <c r="C4" s="6"/>
      <c r="D4" s="6"/>
      <c r="E4" s="6"/>
      <c r="F4" s="6"/>
      <c r="G4" s="6"/>
    </row>
    <row r="5" spans="1:8" ht="15.6" x14ac:dyDescent="0.25">
      <c r="A5" s="16"/>
      <c r="B5" s="152" t="s">
        <v>128</v>
      </c>
      <c r="C5" s="152"/>
      <c r="D5" s="152"/>
      <c r="E5" s="152"/>
      <c r="F5" s="152"/>
      <c r="G5" s="152"/>
    </row>
    <row r="6" spans="1:8" ht="15.75" customHeight="1" x14ac:dyDescent="0.25">
      <c r="A6" s="16"/>
      <c r="B6" s="131" t="str">
        <f>'KM1'!$B$6</f>
        <v>Cifras en millones de pesos chilenos (CLP$)</v>
      </c>
      <c r="C6" s="131"/>
      <c r="D6" s="101"/>
      <c r="E6" s="101"/>
      <c r="F6" s="101"/>
      <c r="G6" s="101"/>
    </row>
    <row r="7" spans="1:8" ht="15.6" x14ac:dyDescent="0.25">
      <c r="A7" s="16"/>
      <c r="B7" s="101"/>
      <c r="C7" s="101"/>
      <c r="D7" s="101"/>
      <c r="E7" s="101"/>
      <c r="F7" s="101"/>
      <c r="G7" s="101"/>
    </row>
    <row r="8" spans="1:8" s="22" customFormat="1" ht="12" x14ac:dyDescent="0.2">
      <c r="D8" s="153" t="s">
        <v>24</v>
      </c>
      <c r="E8" s="154"/>
      <c r="F8" s="154"/>
      <c r="G8" s="155"/>
    </row>
    <row r="9" spans="1:8" s="22" customFormat="1" ht="11.4" x14ac:dyDescent="0.2">
      <c r="B9" s="156"/>
      <c r="C9" s="156"/>
      <c r="D9" s="157" t="str">
        <f>"Promedio"&amp;" "&amp;TEXT(EOMONTH(Indice!B2,-2),"mmmm")&amp;" "&amp;YEAR(EOMONTH(Indice!B2,-2))&amp;" a "&amp;TEXT(Indice!B2,"mmmm")&amp;" "&amp;YEAR(Indice!B2)</f>
        <v>Promedio enero 2025 a marzo 2025</v>
      </c>
      <c r="E9" s="158"/>
      <c r="F9" s="158"/>
      <c r="G9" s="159"/>
    </row>
    <row r="10" spans="1:8" s="22" customFormat="1" ht="11.4" x14ac:dyDescent="0.2">
      <c r="B10" s="71"/>
      <c r="C10" s="71"/>
      <c r="D10" s="160"/>
      <c r="E10" s="161"/>
      <c r="F10" s="161"/>
      <c r="G10" s="162"/>
    </row>
    <row r="11" spans="1:8" s="72" customFormat="1" ht="11.4" x14ac:dyDescent="0.2">
      <c r="B11" s="73">
        <v>1</v>
      </c>
      <c r="C11" s="103" t="s">
        <v>129</v>
      </c>
      <c r="D11" s="184">
        <v>9890968.9045266677</v>
      </c>
      <c r="E11" s="185"/>
      <c r="F11" s="185"/>
      <c r="G11" s="186"/>
    </row>
    <row r="12" spans="1:8" s="72" customFormat="1" ht="11.4" x14ac:dyDescent="0.2">
      <c r="B12" s="73">
        <v>2</v>
      </c>
      <c r="C12" s="103" t="s">
        <v>130</v>
      </c>
      <c r="D12" s="184">
        <v>-61003.561956333338</v>
      </c>
      <c r="E12" s="185"/>
      <c r="F12" s="185"/>
      <c r="G12" s="186"/>
    </row>
    <row r="13" spans="1:8" s="72" customFormat="1" ht="22.8" x14ac:dyDescent="0.2">
      <c r="B13" s="74">
        <v>3</v>
      </c>
      <c r="C13" s="104" t="s">
        <v>131</v>
      </c>
      <c r="D13" s="187"/>
      <c r="E13" s="188"/>
      <c r="F13" s="188"/>
      <c r="G13" s="189"/>
    </row>
    <row r="14" spans="1:8" s="72" customFormat="1" ht="11.4" x14ac:dyDescent="0.2">
      <c r="B14" s="73">
        <v>4</v>
      </c>
      <c r="C14" s="103" t="s">
        <v>132</v>
      </c>
      <c r="D14" s="184">
        <v>-85133.558413999999</v>
      </c>
      <c r="E14" s="185"/>
      <c r="F14" s="185"/>
      <c r="G14" s="186"/>
    </row>
    <row r="15" spans="1:8" s="72" customFormat="1" ht="11.4" x14ac:dyDescent="0.2">
      <c r="B15" s="74">
        <v>5</v>
      </c>
      <c r="C15" s="104" t="s">
        <v>133</v>
      </c>
      <c r="D15" s="187"/>
      <c r="E15" s="188"/>
      <c r="F15" s="188"/>
      <c r="G15" s="189"/>
    </row>
    <row r="16" spans="1:8" s="72" customFormat="1" ht="11.4" x14ac:dyDescent="0.2">
      <c r="B16" s="73">
        <v>6</v>
      </c>
      <c r="C16" s="103" t="s">
        <v>134</v>
      </c>
      <c r="D16" s="184">
        <v>509611.84285333334</v>
      </c>
      <c r="E16" s="185"/>
      <c r="F16" s="185"/>
      <c r="G16" s="186"/>
    </row>
    <row r="17" spans="2:9" s="72" customFormat="1" ht="22.8" x14ac:dyDescent="0.2">
      <c r="B17" s="73">
        <v>7</v>
      </c>
      <c r="C17" s="103" t="s">
        <v>135</v>
      </c>
      <c r="D17" s="184">
        <v>0</v>
      </c>
      <c r="E17" s="185"/>
      <c r="F17" s="185"/>
      <c r="G17" s="186"/>
      <c r="I17" s="75"/>
    </row>
    <row r="18" spans="2:9" s="22" customFormat="1" ht="12" x14ac:dyDescent="0.2">
      <c r="B18" s="21">
        <v>8</v>
      </c>
      <c r="C18" s="84" t="s">
        <v>136</v>
      </c>
      <c r="D18" s="190">
        <v>10254443.627009669</v>
      </c>
      <c r="E18" s="191"/>
      <c r="F18" s="191"/>
      <c r="G18" s="192"/>
      <c r="I18" s="76"/>
    </row>
    <row r="19" spans="2:9" s="18" customFormat="1" ht="11.4" x14ac:dyDescent="0.2"/>
    <row r="20" spans="2:9" s="18" customFormat="1" ht="12" thickBot="1" x14ac:dyDescent="0.25"/>
    <row r="21" spans="2:9" s="18" customFormat="1" ht="12" x14ac:dyDescent="0.2">
      <c r="B21" s="163"/>
      <c r="C21" s="163"/>
      <c r="D21" s="163"/>
      <c r="E21" s="163"/>
      <c r="F21" s="163"/>
      <c r="G21" s="163"/>
    </row>
    <row r="22" spans="2:9" s="22" customFormat="1" ht="12" x14ac:dyDescent="0.25">
      <c r="B22" s="28" t="s">
        <v>96</v>
      </c>
    </row>
    <row r="23" spans="2:9" s="22" customFormat="1" ht="15" customHeight="1" x14ac:dyDescent="0.2">
      <c r="B23" s="143"/>
      <c r="C23" s="144"/>
      <c r="D23" s="144"/>
      <c r="E23" s="144"/>
      <c r="F23" s="144"/>
      <c r="G23" s="145"/>
    </row>
    <row r="24" spans="2:9" s="77" customFormat="1" ht="15" customHeight="1" x14ac:dyDescent="0.3">
      <c r="B24" s="146"/>
      <c r="C24" s="147"/>
      <c r="D24" s="147"/>
      <c r="E24" s="147"/>
      <c r="F24" s="147"/>
      <c r="G24" s="148"/>
    </row>
    <row r="25" spans="2:9" s="77" customFormat="1" ht="15" customHeight="1" x14ac:dyDescent="0.3">
      <c r="B25" s="146"/>
      <c r="C25" s="147"/>
      <c r="D25" s="147"/>
      <c r="E25" s="147"/>
      <c r="F25" s="147"/>
      <c r="G25" s="148"/>
    </row>
    <row r="26" spans="2:9" s="77" customFormat="1" ht="15" customHeight="1" x14ac:dyDescent="0.3">
      <c r="B26" s="146"/>
      <c r="C26" s="147"/>
      <c r="D26" s="147"/>
      <c r="E26" s="147"/>
      <c r="F26" s="147"/>
      <c r="G26" s="148"/>
    </row>
    <row r="27" spans="2:9" s="77" customFormat="1" ht="15" customHeight="1" x14ac:dyDescent="0.3">
      <c r="B27" s="146"/>
      <c r="C27" s="147"/>
      <c r="D27" s="147"/>
      <c r="E27" s="147"/>
      <c r="F27" s="147"/>
      <c r="G27" s="148"/>
    </row>
    <row r="28" spans="2:9" s="77" customFormat="1" ht="15" customHeight="1" x14ac:dyDescent="0.3">
      <c r="B28" s="149"/>
      <c r="C28" s="150"/>
      <c r="D28" s="150"/>
      <c r="E28" s="150"/>
      <c r="F28" s="150"/>
      <c r="G28" s="151"/>
    </row>
    <row r="29" spans="2:9" s="22" customFormat="1" ht="12" thickBot="1" x14ac:dyDescent="0.25">
      <c r="B29" s="18"/>
      <c r="C29" s="18"/>
      <c r="D29" s="18"/>
    </row>
    <row r="30" spans="2:9" s="22" customFormat="1" ht="12" x14ac:dyDescent="0.2">
      <c r="B30" s="29"/>
      <c r="C30" s="29"/>
      <c r="D30" s="29"/>
      <c r="E30" s="29"/>
      <c r="F30" s="29"/>
      <c r="G30" s="29"/>
    </row>
    <row r="31" spans="2:9" s="22" customFormat="1" ht="11.4" x14ac:dyDescent="0.2">
      <c r="B31" s="18"/>
      <c r="C31" s="18"/>
      <c r="D31" s="18"/>
    </row>
    <row r="32" spans="2:9" s="22" customFormat="1" ht="11.4" hidden="1" x14ac:dyDescent="0.2">
      <c r="B32" s="18"/>
      <c r="C32" s="18"/>
      <c r="D32" s="18"/>
    </row>
    <row r="33" spans="2:4" s="22" customFormat="1" ht="11.4" hidden="1" x14ac:dyDescent="0.2">
      <c r="B33" s="18"/>
      <c r="C33" s="18"/>
      <c r="D33" s="18"/>
    </row>
    <row r="34" spans="2:4" s="22" customFormat="1" ht="11.4" hidden="1" x14ac:dyDescent="0.2">
      <c r="B34" s="18"/>
      <c r="C34" s="18"/>
      <c r="D34" s="18"/>
    </row>
    <row r="35" spans="2:4" s="22" customFormat="1" ht="11.4" hidden="1" x14ac:dyDescent="0.2">
      <c r="B35" s="18"/>
      <c r="C35" s="18"/>
      <c r="D35" s="18"/>
    </row>
  </sheetData>
  <mergeCells count="15">
    <mergeCell ref="B23:G28"/>
    <mergeCell ref="D11:G11"/>
    <mergeCell ref="D12:G12"/>
    <mergeCell ref="D13:G13"/>
    <mergeCell ref="B5:G5"/>
    <mergeCell ref="B6:C6"/>
    <mergeCell ref="D8:G8"/>
    <mergeCell ref="B9:C9"/>
    <mergeCell ref="D9:G10"/>
    <mergeCell ref="D17:G17"/>
    <mergeCell ref="D18:G18"/>
    <mergeCell ref="B21:G21"/>
    <mergeCell ref="D14:G14"/>
    <mergeCell ref="D15:G15"/>
    <mergeCell ref="D16:G16"/>
  </mergeCells>
  <pageMargins left="0.7" right="0.7" top="0.75" bottom="0.75" header="0.3" footer="0.3"/>
  <pageSetup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CA4A-68F5-4BC6-B200-62735F55D338}">
  <sheetPr>
    <tabColor rgb="FF7030A0"/>
    <pageSetUpPr fitToPage="1"/>
  </sheetPr>
  <dimension ref="A1:F73"/>
  <sheetViews>
    <sheetView showGridLines="0" zoomScaleNormal="100" zoomScaleSheetLayoutView="100" workbookViewId="0"/>
  </sheetViews>
  <sheetFormatPr baseColWidth="10" defaultColWidth="0" defaultRowHeight="13.8" zeroHeight="1" x14ac:dyDescent="0.25"/>
  <cols>
    <col min="1" max="1" width="5.6640625" style="6" customWidth="1"/>
    <col min="2" max="2" width="15.6640625" style="3" customWidth="1"/>
    <col min="3" max="3" width="101" style="6" customWidth="1"/>
    <col min="4" max="5" width="33.5546875" style="6" customWidth="1"/>
    <col min="6" max="6" width="5.33203125" style="6" customWidth="1"/>
    <col min="7" max="16384" width="10.33203125" style="6" hidden="1"/>
  </cols>
  <sheetData>
    <row r="1" spans="1:6" s="13" customFormat="1" ht="11.25" customHeight="1" x14ac:dyDescent="0.25">
      <c r="B1" s="17"/>
      <c r="C1" s="15"/>
      <c r="D1" s="15"/>
      <c r="E1" s="15"/>
      <c r="F1" s="15"/>
    </row>
    <row r="2" spans="1:6" s="13" customFormat="1" ht="11.25" customHeight="1" x14ac:dyDescent="0.25">
      <c r="B2" s="78"/>
      <c r="C2" s="79"/>
      <c r="D2" s="79"/>
      <c r="E2" s="79"/>
      <c r="F2" s="79"/>
    </row>
    <row r="3" spans="1:6" s="13" customFormat="1" ht="11.25" customHeight="1" x14ac:dyDescent="0.25">
      <c r="F3" s="6"/>
    </row>
    <row r="4" spans="1:6" s="13" customFormat="1" ht="11.25" customHeight="1" x14ac:dyDescent="0.25">
      <c r="B4" s="6"/>
      <c r="C4" s="6"/>
      <c r="D4" s="6"/>
      <c r="E4" s="6"/>
      <c r="F4" s="6"/>
    </row>
    <row r="5" spans="1:6" s="13" customFormat="1" ht="11.25" customHeight="1" x14ac:dyDescent="0.25">
      <c r="A5" s="16"/>
      <c r="B5" s="199" t="s">
        <v>137</v>
      </c>
      <c r="C5" s="198"/>
      <c r="D5" s="198"/>
      <c r="E5" s="198"/>
      <c r="F5" s="198"/>
    </row>
    <row r="6" spans="1:6" s="22" customFormat="1" ht="16.5" customHeight="1" x14ac:dyDescent="0.2">
      <c r="B6" s="131" t="str">
        <f>'KM1'!$B$6</f>
        <v>Cifras en millones de pesos chilenos (CLP$)</v>
      </c>
      <c r="C6" s="131"/>
      <c r="D6" s="18"/>
      <c r="E6" s="18"/>
      <c r="F6" s="18"/>
    </row>
    <row r="7" spans="1:6" s="80" customFormat="1" ht="11.4" x14ac:dyDescent="0.3">
      <c r="B7" s="81"/>
      <c r="D7" s="82" t="s">
        <v>24</v>
      </c>
      <c r="E7" s="82" t="s">
        <v>25</v>
      </c>
    </row>
    <row r="8" spans="1:6" s="80" customFormat="1" ht="12" x14ac:dyDescent="0.3">
      <c r="B8" s="81"/>
      <c r="D8" s="44" t="str">
        <f>"Promedio"&amp;" "&amp;TEXT(EOMONTH(Indice!B2,-2),"mmmm")&amp;" "&amp;YEAR(EOMONTH(Indice!B2,-2))&amp;" a "&amp;TEXT(Indice!B2,"mmmm")&amp;" "&amp;YEAR(Indice!B2)</f>
        <v>Promedio enero 2025 a marzo 2025</v>
      </c>
      <c r="E8" s="44" t="str">
        <f>"Promedio"&amp;" "&amp;TEXT(EOMONTH(Indice!B2,-5),"mmmm")&amp;" "&amp;YEAR(EOMONTH(Indice!B2,-5))&amp;" a "&amp;TEXT(EOMONTH(Indice!B2,-3),"mmmm")&amp;" "&amp;YEAR(EOMONTH(Indice!B2,-3))</f>
        <v>Promedio octubre 2024 a diciembre 2024</v>
      </c>
    </row>
    <row r="9" spans="1:6" s="80" customFormat="1" ht="12" x14ac:dyDescent="0.3">
      <c r="B9" s="116" t="s">
        <v>138</v>
      </c>
      <c r="C9" s="115"/>
      <c r="D9" s="115"/>
      <c r="E9" s="93"/>
    </row>
    <row r="10" spans="1:6" s="80" customFormat="1" ht="11.4" x14ac:dyDescent="0.3">
      <c r="B10" s="82">
        <v>1</v>
      </c>
      <c r="C10" s="24" t="s">
        <v>139</v>
      </c>
      <c r="D10" s="193">
        <v>9649857.3221036661</v>
      </c>
      <c r="E10" s="193">
        <v>9450420.4141990002</v>
      </c>
    </row>
    <row r="11" spans="1:6" s="80" customFormat="1" ht="11.4" x14ac:dyDescent="0.3">
      <c r="B11" s="82">
        <v>2</v>
      </c>
      <c r="C11" s="24" t="s">
        <v>140</v>
      </c>
      <c r="D11" s="193">
        <v>-61003.561956333338</v>
      </c>
      <c r="E11" s="193">
        <v>-64508.001628333332</v>
      </c>
    </row>
    <row r="12" spans="1:6" s="80" customFormat="1" ht="11.4" x14ac:dyDescent="0.3">
      <c r="B12" s="82">
        <v>3</v>
      </c>
      <c r="C12" s="24" t="s">
        <v>141</v>
      </c>
      <c r="D12" s="193">
        <v>9588853.7601473331</v>
      </c>
      <c r="E12" s="193">
        <v>9385912.4125706665</v>
      </c>
    </row>
    <row r="13" spans="1:6" s="80" customFormat="1" ht="12" x14ac:dyDescent="0.3">
      <c r="B13" s="165" t="s">
        <v>142</v>
      </c>
      <c r="C13" s="166"/>
      <c r="D13" s="194"/>
      <c r="E13" s="194"/>
    </row>
    <row r="14" spans="1:6" s="80" customFormat="1" ht="11.4" x14ac:dyDescent="0.3">
      <c r="B14" s="82">
        <v>4</v>
      </c>
      <c r="C14" s="24" t="s">
        <v>143</v>
      </c>
      <c r="D14" s="193">
        <v>155978.02400900002</v>
      </c>
      <c r="E14" s="193">
        <v>172520.33138866667</v>
      </c>
    </row>
    <row r="15" spans="1:6" s="80" customFormat="1" ht="11.4" x14ac:dyDescent="0.3">
      <c r="B15" s="74">
        <v>5</v>
      </c>
      <c r="C15" s="49" t="s">
        <v>144</v>
      </c>
      <c r="D15" s="195"/>
      <c r="E15" s="195"/>
    </row>
    <row r="16" spans="1:6" s="80" customFormat="1" ht="11.4" x14ac:dyDescent="0.3">
      <c r="B16" s="74">
        <v>6</v>
      </c>
      <c r="C16" s="49" t="s">
        <v>145</v>
      </c>
      <c r="D16" s="195"/>
      <c r="E16" s="195"/>
    </row>
    <row r="17" spans="2:5" s="80" customFormat="1" ht="11.4" x14ac:dyDescent="0.3">
      <c r="B17" s="74">
        <v>7</v>
      </c>
      <c r="C17" s="49" t="s">
        <v>146</v>
      </c>
      <c r="D17" s="195"/>
      <c r="E17" s="195"/>
    </row>
    <row r="18" spans="2:5" s="80" customFormat="1" ht="11.4" x14ac:dyDescent="0.3">
      <c r="B18" s="74">
        <v>8</v>
      </c>
      <c r="C18" s="49" t="s">
        <v>147</v>
      </c>
      <c r="D18" s="195"/>
      <c r="E18" s="195"/>
    </row>
    <row r="19" spans="2:5" s="80" customFormat="1" ht="11.4" x14ac:dyDescent="0.3">
      <c r="B19" s="74">
        <v>9</v>
      </c>
      <c r="C19" s="49" t="s">
        <v>148</v>
      </c>
      <c r="D19" s="195"/>
      <c r="E19" s="195"/>
    </row>
    <row r="20" spans="2:5" s="80" customFormat="1" ht="11.4" x14ac:dyDescent="0.3">
      <c r="B20" s="74">
        <v>10</v>
      </c>
      <c r="C20" s="49" t="s">
        <v>149</v>
      </c>
      <c r="D20" s="195"/>
      <c r="E20" s="195"/>
    </row>
    <row r="21" spans="2:5" s="80" customFormat="1" ht="12" x14ac:dyDescent="0.3">
      <c r="B21" s="82">
        <v>11</v>
      </c>
      <c r="C21" s="84" t="s">
        <v>150</v>
      </c>
      <c r="D21" s="193">
        <v>155978.02400900002</v>
      </c>
      <c r="E21" s="193">
        <v>172520.33138866667</v>
      </c>
    </row>
    <row r="22" spans="2:5" s="80" customFormat="1" ht="12" x14ac:dyDescent="0.3">
      <c r="B22" s="164" t="s">
        <v>151</v>
      </c>
      <c r="C22" s="164"/>
      <c r="D22" s="196"/>
      <c r="E22" s="196"/>
    </row>
    <row r="23" spans="2:5" s="80" customFormat="1" ht="11.4" x14ac:dyDescent="0.2">
      <c r="B23" s="74">
        <v>12</v>
      </c>
      <c r="C23" s="85" t="s">
        <v>152</v>
      </c>
      <c r="D23" s="195"/>
      <c r="E23" s="195"/>
    </row>
    <row r="24" spans="2:5" s="80" customFormat="1" ht="11.4" x14ac:dyDescent="0.2">
      <c r="B24" s="74">
        <v>13</v>
      </c>
      <c r="C24" s="85" t="s">
        <v>153</v>
      </c>
      <c r="D24" s="197"/>
      <c r="E24" s="197"/>
    </row>
    <row r="25" spans="2:5" s="80" customFormat="1" ht="11.4" x14ac:dyDescent="0.2">
      <c r="B25" s="74">
        <v>14</v>
      </c>
      <c r="C25" s="85" t="s">
        <v>154</v>
      </c>
      <c r="D25" s="197"/>
      <c r="E25" s="197"/>
    </row>
    <row r="26" spans="2:5" s="80" customFormat="1" ht="11.4" x14ac:dyDescent="0.2">
      <c r="B26" s="74">
        <v>15</v>
      </c>
      <c r="C26" s="85" t="s">
        <v>155</v>
      </c>
      <c r="D26" s="195"/>
      <c r="E26" s="195"/>
    </row>
    <row r="27" spans="2:5" s="80" customFormat="1" ht="11.4" x14ac:dyDescent="0.2">
      <c r="B27" s="74">
        <v>16</v>
      </c>
      <c r="C27" s="85" t="s">
        <v>156</v>
      </c>
      <c r="D27" s="195"/>
      <c r="E27" s="195"/>
    </row>
    <row r="28" spans="2:5" s="80" customFormat="1" ht="12" x14ac:dyDescent="0.3">
      <c r="B28" s="164" t="s">
        <v>157</v>
      </c>
      <c r="C28" s="164"/>
      <c r="D28" s="196"/>
      <c r="E28" s="196"/>
    </row>
    <row r="29" spans="2:5" s="80" customFormat="1" ht="11.4" x14ac:dyDescent="0.2">
      <c r="B29" s="82">
        <v>17</v>
      </c>
      <c r="C29" s="86" t="s">
        <v>158</v>
      </c>
      <c r="D29" s="193">
        <v>1638913.0556243332</v>
      </c>
      <c r="E29" s="193">
        <v>1526300.8428103335</v>
      </c>
    </row>
    <row r="30" spans="2:5" s="80" customFormat="1" ht="11.4" x14ac:dyDescent="0.2">
      <c r="B30" s="82">
        <v>18</v>
      </c>
      <c r="C30" s="86" t="s">
        <v>159</v>
      </c>
      <c r="D30" s="193">
        <v>-1129301.2127710001</v>
      </c>
      <c r="E30" s="193">
        <v>-1111525.3581049999</v>
      </c>
    </row>
    <row r="31" spans="2:5" s="80" customFormat="1" ht="11.4" x14ac:dyDescent="0.2">
      <c r="B31" s="82">
        <v>19</v>
      </c>
      <c r="C31" s="86" t="s">
        <v>160</v>
      </c>
      <c r="D31" s="193">
        <v>509611.84285333334</v>
      </c>
      <c r="E31" s="193">
        <v>414775.48470533337</v>
      </c>
    </row>
    <row r="32" spans="2:5" s="80" customFormat="1" ht="12" x14ac:dyDescent="0.3">
      <c r="B32" s="164" t="s">
        <v>161</v>
      </c>
      <c r="C32" s="164"/>
      <c r="D32" s="196"/>
      <c r="E32" s="196"/>
    </row>
    <row r="33" spans="2:6" s="80" customFormat="1" ht="12" x14ac:dyDescent="0.3">
      <c r="B33" s="82">
        <v>20</v>
      </c>
      <c r="C33" s="84" t="s">
        <v>162</v>
      </c>
      <c r="D33" s="193">
        <v>874842.32028318488</v>
      </c>
      <c r="E33" s="193">
        <v>891829.09343322332</v>
      </c>
    </row>
    <row r="34" spans="2:6" s="80" customFormat="1" ht="12" x14ac:dyDescent="0.3">
      <c r="B34" s="82">
        <v>21</v>
      </c>
      <c r="C34" s="84" t="s">
        <v>163</v>
      </c>
      <c r="D34" s="193">
        <v>10254443.627009666</v>
      </c>
      <c r="E34" s="193">
        <v>9973208.2286646646</v>
      </c>
    </row>
    <row r="35" spans="2:6" s="80" customFormat="1" ht="12" x14ac:dyDescent="0.3">
      <c r="B35" s="164" t="s">
        <v>74</v>
      </c>
      <c r="C35" s="164"/>
      <c r="D35" s="83"/>
      <c r="E35" s="83"/>
    </row>
    <row r="36" spans="2:6" s="80" customFormat="1" ht="12" x14ac:dyDescent="0.3">
      <c r="B36" s="82">
        <v>22</v>
      </c>
      <c r="C36" s="84" t="s">
        <v>74</v>
      </c>
      <c r="D36" s="87">
        <v>8.5313484778335141E-2</v>
      </c>
      <c r="E36" s="87">
        <v>8.9422488028471886E-2</v>
      </c>
    </row>
    <row r="37" spans="2:6" s="77" customFormat="1" ht="12.6" thickBot="1" x14ac:dyDescent="0.35">
      <c r="B37" s="26"/>
      <c r="C37" s="88"/>
      <c r="D37" s="26"/>
      <c r="E37" s="26"/>
    </row>
    <row r="38" spans="2:6" s="23" customFormat="1" ht="3.75" customHeight="1" x14ac:dyDescent="0.3">
      <c r="B38" s="29"/>
      <c r="C38" s="29"/>
      <c r="D38" s="29"/>
      <c r="E38" s="29"/>
      <c r="F38"/>
    </row>
    <row r="39" spans="2:6" s="23" customFormat="1" ht="14.4" x14ac:dyDescent="0.3">
      <c r="B39" s="28" t="s">
        <v>96</v>
      </c>
      <c r="C39" s="22"/>
      <c r="D39" s="22"/>
      <c r="E39" s="22"/>
      <c r="F39"/>
    </row>
    <row r="40" spans="2:6" s="23" customFormat="1" ht="14.4" x14ac:dyDescent="0.3">
      <c r="B40" s="117"/>
      <c r="C40" s="118"/>
      <c r="D40" s="118"/>
      <c r="E40" s="119"/>
      <c r="F40"/>
    </row>
    <row r="41" spans="2:6" s="23" customFormat="1" ht="14.4" x14ac:dyDescent="0.3">
      <c r="B41" s="120"/>
      <c r="C41"/>
      <c r="D41"/>
      <c r="E41" s="121"/>
      <c r="F41"/>
    </row>
    <row r="42" spans="2:6" s="23" customFormat="1" ht="14.4" x14ac:dyDescent="0.3">
      <c r="B42" s="120"/>
      <c r="C42"/>
      <c r="D42"/>
      <c r="E42" s="121"/>
      <c r="F42"/>
    </row>
    <row r="43" spans="2:6" s="23" customFormat="1" ht="14.4" x14ac:dyDescent="0.3">
      <c r="B43" s="120"/>
      <c r="C43"/>
      <c r="D43"/>
      <c r="E43" s="121"/>
      <c r="F43"/>
    </row>
    <row r="44" spans="2:6" s="23" customFormat="1" ht="14.4" x14ac:dyDescent="0.3">
      <c r="B44" s="120"/>
      <c r="C44"/>
      <c r="D44"/>
      <c r="E44" s="121"/>
      <c r="F44"/>
    </row>
    <row r="45" spans="2:6" s="23" customFormat="1" ht="14.4" x14ac:dyDescent="0.3">
      <c r="B45" s="122"/>
      <c r="C45" s="123"/>
      <c r="D45" s="123"/>
      <c r="E45" s="124"/>
      <c r="F45"/>
    </row>
    <row r="46" spans="2:6" s="23" customFormat="1" ht="15" thickBot="1" x14ac:dyDescent="0.35">
      <c r="B46" s="18"/>
      <c r="C46" s="18"/>
      <c r="D46" s="18"/>
      <c r="E46" s="18"/>
      <c r="F46"/>
    </row>
    <row r="47" spans="2:6" s="23" customFormat="1" ht="3.75" customHeight="1" x14ac:dyDescent="0.3">
      <c r="B47" s="29"/>
      <c r="C47" s="29"/>
      <c r="D47" s="29"/>
      <c r="E47" s="29"/>
      <c r="F47"/>
    </row>
    <row r="48" spans="2:6" s="23" customFormat="1" ht="12" x14ac:dyDescent="0.25"/>
    <row r="49" s="23" customFormat="1" ht="12" x14ac:dyDescent="0.25"/>
    <row r="50" s="23" customFormat="1" ht="12" hidden="1" x14ac:dyDescent="0.25"/>
    <row r="51" s="23" customFormat="1" ht="12" hidden="1" x14ac:dyDescent="0.25"/>
    <row r="52" s="23" customFormat="1" ht="12" hidden="1" x14ac:dyDescent="0.25"/>
    <row r="53" s="23" customFormat="1" ht="12" hidden="1" x14ac:dyDescent="0.25"/>
    <row r="54" s="23" customFormat="1" ht="12" hidden="1" x14ac:dyDescent="0.25"/>
    <row r="55" s="23" customFormat="1" ht="12" hidden="1" x14ac:dyDescent="0.25"/>
    <row r="56" s="23" customFormat="1" ht="12" hidden="1" x14ac:dyDescent="0.25"/>
    <row r="57" s="23" customFormat="1" ht="12" hidden="1" x14ac:dyDescent="0.25"/>
    <row r="58" s="23" customFormat="1" ht="12" hidden="1" x14ac:dyDescent="0.25"/>
    <row r="59" s="23" customFormat="1" ht="12" hidden="1" x14ac:dyDescent="0.25"/>
    <row r="60" s="23" customFormat="1" ht="12" hidden="1" x14ac:dyDescent="0.25"/>
    <row r="61" s="23" customFormat="1" ht="12" hidden="1" x14ac:dyDescent="0.25"/>
    <row r="62" s="23" customFormat="1" ht="12" hidden="1" x14ac:dyDescent="0.25"/>
    <row r="63" s="23" customFormat="1" ht="12" hidden="1" x14ac:dyDescent="0.25"/>
    <row r="64" s="23" customFormat="1" ht="12" hidden="1" x14ac:dyDescent="0.25"/>
    <row r="65" spans="2:2" s="23" customFormat="1" ht="12" hidden="1" x14ac:dyDescent="0.25"/>
    <row r="66" spans="2:2" s="23" customFormat="1" ht="12" hidden="1" x14ac:dyDescent="0.25"/>
    <row r="67" spans="2:2" s="23" customFormat="1" ht="12" hidden="1" x14ac:dyDescent="0.25"/>
    <row r="68" spans="2:2" s="18" customFormat="1" ht="11.4" hidden="1" x14ac:dyDescent="0.2">
      <c r="B68" s="25"/>
    </row>
    <row r="69" spans="2:2" s="18" customFormat="1" ht="11.4" hidden="1" x14ac:dyDescent="0.2">
      <c r="B69" s="25"/>
    </row>
    <row r="70" spans="2:2" s="18" customFormat="1" ht="11.4" hidden="1" x14ac:dyDescent="0.2">
      <c r="B70" s="25"/>
    </row>
    <row r="71" spans="2:2" s="18" customFormat="1" ht="11.4" hidden="1" x14ac:dyDescent="0.2">
      <c r="B71" s="25"/>
    </row>
    <row r="72" spans="2:2" s="18" customFormat="1" ht="11.4" hidden="1" x14ac:dyDescent="0.2">
      <c r="B72" s="25"/>
    </row>
    <row r="73" spans="2:2" s="18" customFormat="1" ht="11.4" hidden="1" x14ac:dyDescent="0.2">
      <c r="B73" s="25"/>
    </row>
  </sheetData>
  <mergeCells count="6">
    <mergeCell ref="B32:C32"/>
    <mergeCell ref="B35:C35"/>
    <mergeCell ref="B6:C6"/>
    <mergeCell ref="B13:C13"/>
    <mergeCell ref="B22:C22"/>
    <mergeCell ref="B28:C28"/>
  </mergeCells>
  <phoneticPr fontId="35" type="noConversion"/>
  <pageMargins left="0.7" right="0.7" top="0.75" bottom="0.75" header="0.3" footer="0.3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9249-5FA3-4848-BA27-7D45BD792FD2}">
  <sheetPr>
    <tabColor rgb="FF7030A0"/>
    <pageSetUpPr fitToPage="1"/>
  </sheetPr>
  <dimension ref="A1:F90"/>
  <sheetViews>
    <sheetView showGridLines="0" zoomScaleNormal="100" zoomScaleSheetLayoutView="100" workbookViewId="0"/>
  </sheetViews>
  <sheetFormatPr baseColWidth="10" defaultColWidth="0" defaultRowHeight="15" zeroHeight="1" x14ac:dyDescent="0.25"/>
  <cols>
    <col min="1" max="1" width="5.6640625" style="13" customWidth="1"/>
    <col min="2" max="2" width="10.33203125" style="13" customWidth="1"/>
    <col min="3" max="3" width="114.33203125" style="60" customWidth="1"/>
    <col min="4" max="5" width="32.44140625" style="13" customWidth="1"/>
    <col min="6" max="6" width="10.33203125" style="13" customWidth="1"/>
    <col min="7" max="16384" width="10.33203125" style="13" hidden="1"/>
  </cols>
  <sheetData>
    <row r="1" spans="1:6" ht="11.25" customHeight="1" x14ac:dyDescent="0.25">
      <c r="B1" s="15"/>
      <c r="C1" s="59"/>
      <c r="D1" s="15"/>
      <c r="E1" s="15"/>
      <c r="F1" s="15"/>
    </row>
    <row r="2" spans="1:6" ht="11.25" customHeight="1" x14ac:dyDescent="0.25">
      <c r="B2" s="15"/>
      <c r="C2" s="59"/>
      <c r="D2" s="15"/>
      <c r="E2" s="15"/>
      <c r="F2" s="15"/>
    </row>
    <row r="3" spans="1:6" x14ac:dyDescent="0.25"/>
    <row r="4" spans="1:6" x14ac:dyDescent="0.25">
      <c r="B4" s="6"/>
      <c r="C4" s="107"/>
      <c r="D4" s="6"/>
      <c r="E4" s="6"/>
    </row>
    <row r="5" spans="1:6" ht="15.6" x14ac:dyDescent="0.25">
      <c r="A5" s="16"/>
      <c r="B5" s="14" t="s">
        <v>164</v>
      </c>
      <c r="C5" s="107"/>
      <c r="D5" s="6"/>
      <c r="E5" s="6"/>
    </row>
    <row r="6" spans="1:6" s="22" customFormat="1" ht="12" customHeight="1" x14ac:dyDescent="0.2">
      <c r="B6" s="131" t="str">
        <f>'KM1'!$B$6</f>
        <v>Cifras en millones de pesos chilenos (CLP$)</v>
      </c>
      <c r="C6" s="131"/>
      <c r="D6" s="176">
        <f>Indice!B2</f>
        <v>45717</v>
      </c>
      <c r="E6" s="177"/>
    </row>
    <row r="7" spans="1:6" s="18" customFormat="1" ht="11.4" x14ac:dyDescent="0.2">
      <c r="B7" s="19"/>
      <c r="C7" s="108"/>
      <c r="D7" s="89" t="s">
        <v>24</v>
      </c>
      <c r="E7" s="89" t="s">
        <v>25</v>
      </c>
    </row>
    <row r="8" spans="1:6" s="18" customFormat="1" ht="11.4" x14ac:dyDescent="0.2">
      <c r="B8" s="178"/>
      <c r="C8" s="179"/>
      <c r="D8" s="180" t="s">
        <v>165</v>
      </c>
      <c r="E8" s="182" t="s">
        <v>166</v>
      </c>
    </row>
    <row r="9" spans="1:6" s="18" customFormat="1" ht="11.4" x14ac:dyDescent="0.2">
      <c r="B9" s="178"/>
      <c r="C9" s="179"/>
      <c r="D9" s="181"/>
      <c r="E9" s="183"/>
    </row>
    <row r="10" spans="1:6" s="18" customFormat="1" ht="12" x14ac:dyDescent="0.2">
      <c r="B10" s="90" t="s">
        <v>84</v>
      </c>
      <c r="C10" s="110"/>
      <c r="D10" s="90"/>
      <c r="E10" s="90"/>
    </row>
    <row r="11" spans="1:6" s="18" customFormat="1" ht="14.4" x14ac:dyDescent="0.3">
      <c r="B11" s="20">
        <v>1</v>
      </c>
      <c r="C11" s="111" t="s">
        <v>167</v>
      </c>
      <c r="D11" s="97">
        <v>2283096.784440666</v>
      </c>
      <c r="E11" s="97">
        <v>975411.56406588329</v>
      </c>
      <c r="F11"/>
    </row>
    <row r="12" spans="1:6" s="18" customFormat="1" ht="12" x14ac:dyDescent="0.2">
      <c r="B12" s="90" t="s">
        <v>168</v>
      </c>
      <c r="C12" s="110"/>
      <c r="D12" s="91"/>
      <c r="E12" s="91"/>
    </row>
    <row r="13" spans="1:6" s="18" customFormat="1" ht="12" x14ac:dyDescent="0.2">
      <c r="B13" s="21">
        <v>2</v>
      </c>
      <c r="C13" s="84" t="s">
        <v>169</v>
      </c>
      <c r="D13" s="97">
        <v>1375144.5426566666</v>
      </c>
      <c r="E13" s="97">
        <v>99595.887935700011</v>
      </c>
    </row>
    <row r="14" spans="1:6" s="18" customFormat="1" ht="11.4" x14ac:dyDescent="0.2">
      <c r="B14" s="20">
        <v>3</v>
      </c>
      <c r="C14" s="111" t="s">
        <v>170</v>
      </c>
      <c r="D14" s="97">
        <v>758371.32659933332</v>
      </c>
      <c r="E14" s="97">
        <v>37918.56632996667</v>
      </c>
    </row>
    <row r="15" spans="1:6" s="18" customFormat="1" ht="11.4" x14ac:dyDescent="0.2">
      <c r="B15" s="20">
        <v>4</v>
      </c>
      <c r="C15" s="111" t="s">
        <v>171</v>
      </c>
      <c r="D15" s="97">
        <v>616773.21605733328</v>
      </c>
      <c r="E15" s="97">
        <v>61677.321605733334</v>
      </c>
    </row>
    <row r="16" spans="1:6" s="18" customFormat="1" ht="24" x14ac:dyDescent="0.2">
      <c r="B16" s="21">
        <v>5</v>
      </c>
      <c r="C16" s="84" t="s">
        <v>172</v>
      </c>
      <c r="D16" s="97">
        <v>491059.07269033336</v>
      </c>
      <c r="E16" s="97">
        <v>431218.21318833332</v>
      </c>
    </row>
    <row r="17" spans="2:5" s="18" customFormat="1" ht="11.4" x14ac:dyDescent="0.2">
      <c r="B17" s="20">
        <v>6</v>
      </c>
      <c r="C17" s="111" t="s">
        <v>173</v>
      </c>
      <c r="D17" s="97">
        <v>0</v>
      </c>
      <c r="E17" s="97">
        <v>0</v>
      </c>
    </row>
    <row r="18" spans="2:5" s="18" customFormat="1" ht="11.4" x14ac:dyDescent="0.2">
      <c r="B18" s="20">
        <v>7</v>
      </c>
      <c r="C18" s="111" t="s">
        <v>174</v>
      </c>
      <c r="D18" s="97">
        <v>349497.21798500005</v>
      </c>
      <c r="E18" s="97">
        <v>289656.35848300002</v>
      </c>
    </row>
    <row r="19" spans="2:5" s="18" customFormat="1" ht="11.4" x14ac:dyDescent="0.2">
      <c r="B19" s="20">
        <v>8</v>
      </c>
      <c r="C19" s="111" t="s">
        <v>175</v>
      </c>
      <c r="D19" s="97">
        <v>141561.85470533333</v>
      </c>
      <c r="E19" s="97">
        <v>141561.85470533333</v>
      </c>
    </row>
    <row r="20" spans="2:5" s="18" customFormat="1" ht="24" x14ac:dyDescent="0.2">
      <c r="B20" s="21">
        <v>9</v>
      </c>
      <c r="C20" s="84" t="s">
        <v>176</v>
      </c>
      <c r="D20" s="97">
        <v>111382.81734066666</v>
      </c>
      <c r="E20" s="97">
        <v>22276.563468133329</v>
      </c>
    </row>
    <row r="21" spans="2:5" s="18" customFormat="1" ht="12" x14ac:dyDescent="0.2">
      <c r="B21" s="21">
        <v>10</v>
      </c>
      <c r="C21" s="84" t="s">
        <v>177</v>
      </c>
      <c r="D21" s="97">
        <v>1418424.3285106667</v>
      </c>
      <c r="E21" s="97">
        <v>314078.44666464993</v>
      </c>
    </row>
    <row r="22" spans="2:5" s="18" customFormat="1" ht="11.4" x14ac:dyDescent="0.2">
      <c r="B22" s="20">
        <v>11</v>
      </c>
      <c r="C22" s="111" t="s">
        <v>178</v>
      </c>
      <c r="D22" s="97">
        <v>163890.11915733336</v>
      </c>
      <c r="E22" s="97">
        <v>163797.27980408334</v>
      </c>
    </row>
    <row r="23" spans="2:5" s="18" customFormat="1" ht="11.4" x14ac:dyDescent="0.2">
      <c r="B23" s="20">
        <v>12</v>
      </c>
      <c r="C23" s="111" t="s">
        <v>179</v>
      </c>
      <c r="D23" s="97">
        <v>0</v>
      </c>
      <c r="E23" s="97">
        <v>0</v>
      </c>
    </row>
    <row r="24" spans="2:5" s="18" customFormat="1" ht="11.4" x14ac:dyDescent="0.2">
      <c r="B24" s="20">
        <v>13</v>
      </c>
      <c r="C24" s="111" t="s">
        <v>180</v>
      </c>
      <c r="D24" s="97">
        <v>1254534.2093533333</v>
      </c>
      <c r="E24" s="97">
        <v>150281.16686056668</v>
      </c>
    </row>
    <row r="25" spans="2:5" s="18" customFormat="1" ht="12" x14ac:dyDescent="0.2">
      <c r="B25" s="20">
        <v>14</v>
      </c>
      <c r="C25" s="84" t="s">
        <v>181</v>
      </c>
      <c r="D25" s="97">
        <v>339513.63158733334</v>
      </c>
      <c r="E25" s="97">
        <v>339199.29086918331</v>
      </c>
    </row>
    <row r="26" spans="2:5" s="18" customFormat="1" ht="12" x14ac:dyDescent="0.2">
      <c r="B26" s="20">
        <v>15</v>
      </c>
      <c r="C26" s="84" t="s">
        <v>182</v>
      </c>
      <c r="D26" s="97">
        <v>399184.44598933333</v>
      </c>
      <c r="E26" s="97">
        <v>39918.44459893334</v>
      </c>
    </row>
    <row r="27" spans="2:5" s="18" customFormat="1" ht="12" x14ac:dyDescent="0.2">
      <c r="B27" s="21">
        <v>16</v>
      </c>
      <c r="C27" s="84" t="s">
        <v>183</v>
      </c>
      <c r="D27" s="98"/>
      <c r="E27" s="97">
        <v>1246286.8467249335</v>
      </c>
    </row>
    <row r="28" spans="2:5" s="18" customFormat="1" ht="12" x14ac:dyDescent="0.2">
      <c r="B28" s="90" t="s">
        <v>184</v>
      </c>
      <c r="C28" s="110"/>
      <c r="D28" s="91"/>
      <c r="E28" s="91"/>
    </row>
    <row r="29" spans="2:5" s="18" customFormat="1" ht="12" x14ac:dyDescent="0.2">
      <c r="B29" s="21">
        <v>17</v>
      </c>
      <c r="C29" s="84" t="s">
        <v>185</v>
      </c>
      <c r="D29" s="97">
        <v>737934.60077533324</v>
      </c>
      <c r="E29" s="97">
        <v>302246.61001133331</v>
      </c>
    </row>
    <row r="30" spans="2:5" s="18" customFormat="1" ht="12" x14ac:dyDescent="0.2">
      <c r="B30" s="21">
        <v>18</v>
      </c>
      <c r="C30" s="112" t="s">
        <v>186</v>
      </c>
      <c r="D30" s="97">
        <v>1003135.9021150001</v>
      </c>
      <c r="E30" s="97">
        <v>319594.54801133339</v>
      </c>
    </row>
    <row r="31" spans="2:5" s="18" customFormat="1" ht="11.4" x14ac:dyDescent="0.2">
      <c r="B31" s="20">
        <v>19</v>
      </c>
      <c r="C31" s="113" t="s">
        <v>187</v>
      </c>
      <c r="D31" s="97">
        <v>317976.86869799998</v>
      </c>
      <c r="E31" s="97">
        <v>183082.99373300001</v>
      </c>
    </row>
    <row r="32" spans="2:5" s="18" customFormat="1" ht="12" x14ac:dyDescent="0.2">
      <c r="B32" s="20">
        <v>20</v>
      </c>
      <c r="C32" s="112" t="s">
        <v>188</v>
      </c>
      <c r="D32" s="98"/>
      <c r="E32" s="97">
        <v>804924.15175566671</v>
      </c>
    </row>
    <row r="33" spans="2:5" s="18" customFormat="1" ht="12" x14ac:dyDescent="0.2">
      <c r="B33" s="105"/>
      <c r="C33" s="114"/>
      <c r="D33" s="106"/>
      <c r="E33" s="92" t="s">
        <v>193</v>
      </c>
    </row>
    <row r="34" spans="2:5" s="18" customFormat="1" ht="12" x14ac:dyDescent="0.2">
      <c r="B34" s="20">
        <v>21</v>
      </c>
      <c r="C34" s="112" t="s">
        <v>189</v>
      </c>
      <c r="D34" s="99"/>
      <c r="E34" s="97">
        <v>975411.56406588329</v>
      </c>
    </row>
    <row r="35" spans="2:5" s="18" customFormat="1" ht="12" x14ac:dyDescent="0.2">
      <c r="B35" s="20">
        <v>22</v>
      </c>
      <c r="C35" s="112" t="s">
        <v>86</v>
      </c>
      <c r="D35" s="99"/>
      <c r="E35" s="97">
        <v>441362.69496926665</v>
      </c>
    </row>
    <row r="36" spans="2:5" s="18" customFormat="1" ht="12" x14ac:dyDescent="0.2">
      <c r="B36" s="20">
        <v>23</v>
      </c>
      <c r="C36" s="112" t="s">
        <v>190</v>
      </c>
      <c r="D36" s="99"/>
      <c r="E36" s="126">
        <v>2.2100000185421287</v>
      </c>
    </row>
    <row r="37" spans="2:5" s="18" customFormat="1" ht="12" thickBot="1" x14ac:dyDescent="0.25">
      <c r="C37" s="108"/>
    </row>
    <row r="38" spans="2:5" s="18" customFormat="1" ht="12" x14ac:dyDescent="0.2">
      <c r="B38" s="29"/>
      <c r="C38" s="29"/>
      <c r="D38" s="29"/>
      <c r="E38" s="29"/>
    </row>
    <row r="39" spans="2:5" s="18" customFormat="1" ht="12" x14ac:dyDescent="0.25">
      <c r="B39" s="28" t="s">
        <v>96</v>
      </c>
      <c r="C39" s="72"/>
      <c r="D39" s="23"/>
      <c r="E39" s="23"/>
    </row>
    <row r="40" spans="2:5" s="18" customFormat="1" ht="11.4" x14ac:dyDescent="0.2">
      <c r="B40" s="167"/>
      <c r="C40" s="168"/>
      <c r="D40" s="168"/>
      <c r="E40" s="169"/>
    </row>
    <row r="41" spans="2:5" s="18" customFormat="1" ht="11.4" x14ac:dyDescent="0.2">
      <c r="B41" s="170"/>
      <c r="C41" s="171"/>
      <c r="D41" s="171"/>
      <c r="E41" s="172"/>
    </row>
    <row r="42" spans="2:5" s="18" customFormat="1" ht="11.4" x14ac:dyDescent="0.2">
      <c r="B42" s="170"/>
      <c r="C42" s="171"/>
      <c r="D42" s="171"/>
      <c r="E42" s="172"/>
    </row>
    <row r="43" spans="2:5" s="18" customFormat="1" ht="11.4" x14ac:dyDescent="0.2">
      <c r="B43" s="170"/>
      <c r="C43" s="171"/>
      <c r="D43" s="171"/>
      <c r="E43" s="172"/>
    </row>
    <row r="44" spans="2:5" s="18" customFormat="1" ht="11.4" x14ac:dyDescent="0.2">
      <c r="B44" s="170"/>
      <c r="C44" s="171"/>
      <c r="D44" s="171"/>
      <c r="E44" s="172"/>
    </row>
    <row r="45" spans="2:5" s="18" customFormat="1" ht="11.4" x14ac:dyDescent="0.2">
      <c r="B45" s="173"/>
      <c r="C45" s="174"/>
      <c r="D45" s="174"/>
      <c r="E45" s="175"/>
    </row>
    <row r="46" spans="2:5" s="18" customFormat="1" ht="12.6" thickBot="1" x14ac:dyDescent="0.3">
      <c r="C46" s="108"/>
      <c r="D46" s="23"/>
      <c r="E46" s="23"/>
    </row>
    <row r="47" spans="2:5" s="18" customFormat="1" ht="12" x14ac:dyDescent="0.2">
      <c r="B47" s="29"/>
      <c r="C47" s="29"/>
      <c r="D47" s="29"/>
      <c r="E47" s="29"/>
    </row>
    <row r="48" spans="2:5" s="18" customFormat="1" ht="12" x14ac:dyDescent="0.25">
      <c r="B48" s="23"/>
      <c r="C48" s="109"/>
      <c r="D48" s="23"/>
      <c r="E48" s="23"/>
    </row>
    <row r="49" spans="2:5" s="18" customFormat="1" ht="12" x14ac:dyDescent="0.25">
      <c r="B49" s="23"/>
      <c r="C49" s="109"/>
      <c r="D49" s="23"/>
      <c r="E49" s="23"/>
    </row>
    <row r="50" spans="2:5" s="18" customFormat="1" ht="12" hidden="1" x14ac:dyDescent="0.25">
      <c r="B50" s="23"/>
      <c r="C50" s="109"/>
      <c r="D50" s="23"/>
      <c r="E50" s="23"/>
    </row>
    <row r="51" spans="2:5" s="18" customFormat="1" ht="12" hidden="1" x14ac:dyDescent="0.25">
      <c r="B51" s="23"/>
      <c r="C51" s="109"/>
      <c r="D51" s="23"/>
      <c r="E51" s="23"/>
    </row>
    <row r="52" spans="2:5" s="18" customFormat="1" ht="12" hidden="1" x14ac:dyDescent="0.25">
      <c r="B52" s="23"/>
      <c r="C52" s="109"/>
      <c r="D52" s="23"/>
      <c r="E52" s="23"/>
    </row>
    <row r="53" spans="2:5" s="18" customFormat="1" ht="12" hidden="1" x14ac:dyDescent="0.25">
      <c r="B53" s="23"/>
      <c r="C53" s="109"/>
      <c r="D53" s="23"/>
      <c r="E53" s="23"/>
    </row>
    <row r="54" spans="2:5" s="18" customFormat="1" ht="12" hidden="1" x14ac:dyDescent="0.25">
      <c r="B54" s="23"/>
      <c r="C54" s="109"/>
      <c r="D54" s="23"/>
      <c r="E54" s="23"/>
    </row>
    <row r="55" spans="2:5" s="18" customFormat="1" ht="12" hidden="1" x14ac:dyDescent="0.25">
      <c r="B55" s="23"/>
      <c r="C55" s="109"/>
      <c r="D55" s="23"/>
      <c r="E55" s="23"/>
    </row>
    <row r="56" spans="2:5" s="18" customFormat="1" ht="12" hidden="1" x14ac:dyDescent="0.25">
      <c r="B56" s="23"/>
      <c r="C56" s="109"/>
      <c r="D56" s="23"/>
      <c r="E56" s="23"/>
    </row>
    <row r="57" spans="2:5" s="18" customFormat="1" ht="12" hidden="1" x14ac:dyDescent="0.25">
      <c r="B57" s="23"/>
      <c r="C57" s="109"/>
      <c r="D57" s="23"/>
      <c r="E57" s="23"/>
    </row>
    <row r="58" spans="2:5" s="18" customFormat="1" ht="12" hidden="1" x14ac:dyDescent="0.25">
      <c r="B58" s="23"/>
      <c r="C58" s="109"/>
      <c r="D58" s="23"/>
      <c r="E58" s="23"/>
    </row>
    <row r="59" spans="2:5" s="18" customFormat="1" ht="12" hidden="1" x14ac:dyDescent="0.25">
      <c r="B59" s="23"/>
      <c r="C59" s="109"/>
      <c r="D59" s="23"/>
      <c r="E59" s="23"/>
    </row>
    <row r="60" spans="2:5" s="18" customFormat="1" ht="12" hidden="1" x14ac:dyDescent="0.25">
      <c r="B60" s="23"/>
      <c r="C60" s="109"/>
      <c r="D60" s="23"/>
      <c r="E60" s="23"/>
    </row>
    <row r="61" spans="2:5" s="18" customFormat="1" ht="12" hidden="1" x14ac:dyDescent="0.25">
      <c r="B61" s="23"/>
      <c r="C61" s="109"/>
      <c r="D61" s="23"/>
      <c r="E61" s="23"/>
    </row>
    <row r="62" spans="2:5" s="18" customFormat="1" ht="12" hidden="1" x14ac:dyDescent="0.25">
      <c r="B62" s="23"/>
      <c r="C62" s="109"/>
      <c r="D62" s="23"/>
      <c r="E62" s="23"/>
    </row>
    <row r="63" spans="2:5" s="18" customFormat="1" ht="12" hidden="1" x14ac:dyDescent="0.25">
      <c r="B63" s="23"/>
      <c r="C63" s="109"/>
      <c r="D63" s="23"/>
      <c r="E63" s="23"/>
    </row>
    <row r="64" spans="2:5" s="18" customFormat="1" ht="12" hidden="1" x14ac:dyDescent="0.25">
      <c r="B64" s="23"/>
      <c r="C64" s="109"/>
      <c r="D64" s="23"/>
      <c r="E64" s="23"/>
    </row>
    <row r="65" spans="2:5" s="18" customFormat="1" ht="12" hidden="1" x14ac:dyDescent="0.25">
      <c r="B65" s="23"/>
      <c r="C65" s="109"/>
      <c r="D65" s="23"/>
      <c r="E65" s="23"/>
    </row>
    <row r="66" spans="2:5" s="18" customFormat="1" ht="12" hidden="1" x14ac:dyDescent="0.25">
      <c r="B66" s="23"/>
      <c r="C66" s="109"/>
      <c r="D66" s="23"/>
      <c r="E66" s="23"/>
    </row>
    <row r="67" spans="2:5" s="18" customFormat="1" ht="12" hidden="1" x14ac:dyDescent="0.25">
      <c r="B67" s="23"/>
      <c r="C67" s="109"/>
      <c r="D67" s="23"/>
      <c r="E67" s="23"/>
    </row>
    <row r="68" spans="2:5" s="18" customFormat="1" ht="12" hidden="1" x14ac:dyDescent="0.25">
      <c r="B68" s="23"/>
      <c r="C68" s="109"/>
      <c r="D68" s="23"/>
      <c r="E68" s="23"/>
    </row>
    <row r="69" spans="2:5" s="18" customFormat="1" ht="12" hidden="1" x14ac:dyDescent="0.25">
      <c r="B69" s="23"/>
      <c r="C69" s="109"/>
      <c r="D69" s="23"/>
      <c r="E69" s="23"/>
    </row>
    <row r="70" spans="2:5" s="18" customFormat="1" ht="12" hidden="1" x14ac:dyDescent="0.25">
      <c r="B70" s="23"/>
      <c r="C70" s="109"/>
      <c r="D70" s="23"/>
      <c r="E70" s="23"/>
    </row>
    <row r="71" spans="2:5" s="18" customFormat="1" ht="12" hidden="1" x14ac:dyDescent="0.25">
      <c r="B71" s="23"/>
      <c r="C71" s="109"/>
      <c r="D71" s="23"/>
      <c r="E71" s="23"/>
    </row>
    <row r="72" spans="2:5" s="18" customFormat="1" ht="11.4" hidden="1" x14ac:dyDescent="0.2">
      <c r="C72" s="108"/>
    </row>
    <row r="73" spans="2:5" s="18" customFormat="1" ht="11.4" hidden="1" x14ac:dyDescent="0.2">
      <c r="C73" s="108"/>
    </row>
    <row r="74" spans="2:5" s="18" customFormat="1" ht="11.4" hidden="1" x14ac:dyDescent="0.2">
      <c r="C74" s="108"/>
    </row>
    <row r="75" spans="2:5" s="18" customFormat="1" ht="11.4" hidden="1" x14ac:dyDescent="0.2">
      <c r="C75" s="108"/>
    </row>
    <row r="76" spans="2:5" s="18" customFormat="1" ht="11.4" hidden="1" x14ac:dyDescent="0.2">
      <c r="C76" s="108"/>
    </row>
    <row r="77" spans="2:5" s="18" customFormat="1" ht="11.4" hidden="1" x14ac:dyDescent="0.2">
      <c r="C77" s="108"/>
    </row>
    <row r="78" spans="2:5" s="18" customFormat="1" ht="11.4" hidden="1" x14ac:dyDescent="0.2">
      <c r="C78" s="108"/>
    </row>
    <row r="79" spans="2:5" s="18" customFormat="1" ht="11.4" hidden="1" x14ac:dyDescent="0.2">
      <c r="C79" s="108"/>
    </row>
    <row r="80" spans="2:5" s="18" customFormat="1" ht="11.4" hidden="1" x14ac:dyDescent="0.2">
      <c r="C80" s="108"/>
    </row>
    <row r="81" spans="3:3" s="18" customFormat="1" ht="11.4" hidden="1" x14ac:dyDescent="0.2">
      <c r="C81" s="108"/>
    </row>
    <row r="82" spans="3:3" s="18" customFormat="1" ht="11.4" hidden="1" x14ac:dyDescent="0.2">
      <c r="C82" s="108"/>
    </row>
    <row r="83" spans="3:3" s="22" customFormat="1" ht="11.4" hidden="1" x14ac:dyDescent="0.2">
      <c r="C83" s="72"/>
    </row>
    <row r="84" spans="3:3" s="22" customFormat="1" ht="11.4" hidden="1" x14ac:dyDescent="0.2">
      <c r="C84" s="72"/>
    </row>
    <row r="85" spans="3:3" s="22" customFormat="1" ht="11.4" hidden="1" x14ac:dyDescent="0.2">
      <c r="C85" s="72"/>
    </row>
    <row r="86" spans="3:3" s="22" customFormat="1" ht="11.4" hidden="1" x14ac:dyDescent="0.2">
      <c r="C86" s="72"/>
    </row>
    <row r="87" spans="3:3" s="22" customFormat="1" ht="11.4" hidden="1" x14ac:dyDescent="0.2">
      <c r="C87" s="72"/>
    </row>
    <row r="88" spans="3:3" s="22" customFormat="1" ht="11.4" hidden="1" x14ac:dyDescent="0.2">
      <c r="C88" s="72"/>
    </row>
    <row r="89" spans="3:3" s="22" customFormat="1" ht="11.4" hidden="1" x14ac:dyDescent="0.2">
      <c r="C89" s="72"/>
    </row>
    <row r="90" spans="3:3" s="22" customFormat="1" ht="11.4" hidden="1" x14ac:dyDescent="0.2">
      <c r="C90" s="72"/>
    </row>
  </sheetData>
  <mergeCells count="7">
    <mergeCell ref="B40:E45"/>
    <mergeCell ref="B6:C6"/>
    <mergeCell ref="D6:E6"/>
    <mergeCell ref="B8:B9"/>
    <mergeCell ref="C8:C9"/>
    <mergeCell ref="D8:D9"/>
    <mergeCell ref="E8:E9"/>
  </mergeCells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3921c40-79a3-4758-adea-b10a603966da">
      <Terms xmlns="http://schemas.microsoft.com/office/infopath/2007/PartnerControls"/>
    </lcf76f155ced4ddcb4097134ff3c332f>
    <_ip_UnifiedCompliancePolicyProperties xmlns="http://schemas.microsoft.com/sharepoint/v3" xsi:nil="true"/>
    <TaxCatchAll xmlns="38cd43bb-ea23-4647-b489-411c6ae3fc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2F592B131C3D438997B605F34FEF72" ma:contentTypeVersion="23" ma:contentTypeDescription="Crear nuevo documento." ma:contentTypeScope="" ma:versionID="08db35b09c27f134507f4332bfe78e3a">
  <xsd:schema xmlns:xsd="http://www.w3.org/2001/XMLSchema" xmlns:xs="http://www.w3.org/2001/XMLSchema" xmlns:p="http://schemas.microsoft.com/office/2006/metadata/properties" xmlns:ns1="http://schemas.microsoft.com/sharepoint/v3" xmlns:ns2="83921c40-79a3-4758-adea-b10a603966da" xmlns:ns3="38cd43bb-ea23-4647-b489-411c6ae3fc20" targetNamespace="http://schemas.microsoft.com/office/2006/metadata/properties" ma:root="true" ma:fieldsID="47607a7d2d4f0629fdcaea1dcaa7e25a" ns1:_="" ns2:_="" ns3:_="">
    <xsd:import namespace="http://schemas.microsoft.com/sharepoint/v3"/>
    <xsd:import namespace="83921c40-79a3-4758-adea-b10a603966da"/>
    <xsd:import namespace="38cd43bb-ea23-4647-b489-411c6ae3fc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21c40-79a3-4758-adea-b10a60396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5bb3594-ff73-49dd-8757-e525356ee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d43bb-ea23-4647-b489-411c6ae3f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9835df5-9e08-4b17-9811-ab4aec3155c4}" ma:internalName="TaxCatchAll" ma:showField="CatchAllData" ma:web="38cd43bb-ea23-4647-b489-411c6ae3fc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76D93-BE21-4C49-83E3-AFEFEA7CB213}">
  <ds:schemaRefs>
    <ds:schemaRef ds:uri="http://purl.org/dc/elements/1.1/"/>
    <ds:schemaRef ds:uri="http://schemas.microsoft.com/office/2006/documentManagement/types"/>
    <ds:schemaRef ds:uri="http://www.w3.org/XML/1998/namespace"/>
    <ds:schemaRef ds:uri="574c5ac3-85c9-4dbc-99f3-3df084561bd1"/>
    <ds:schemaRef ds:uri="http://purl.org/dc/dcmitype/"/>
    <ds:schemaRef ds:uri="http://purl.org/dc/terms/"/>
    <ds:schemaRef ds:uri="4470b6db-7b90-4b27-a150-b3c59b1e9b9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F61DED9-0635-417D-B8FD-130EC4B08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C07AA-B34B-4953-B86E-DD800B52B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Indice</vt:lpstr>
      <vt:lpstr>KM1</vt:lpstr>
      <vt:lpstr>OV1</vt:lpstr>
      <vt:lpstr>LR1</vt:lpstr>
      <vt:lpstr>LR2</vt:lpstr>
      <vt:lpstr>LIQ1</vt:lpstr>
      <vt:lpstr>'OV1'!_Toc404082824</vt:lpstr>
      <vt:lpstr>'OV1'!_Toc404082825</vt:lpstr>
      <vt:lpstr>'KM1'!Área_de_impresión</vt:lpstr>
      <vt:lpstr>'LIQ1'!Área_de_impresión</vt:lpstr>
      <vt:lpstr>'LR1'!Área_de_impresión</vt:lpstr>
      <vt:lpstr>'LR2'!Área_de_impresión</vt:lpstr>
      <vt:lpstr>'OV1'!Área_de_impresión</vt:lpstr>
    </vt:vector>
  </TitlesOfParts>
  <Manager/>
  <Company>Management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Alejandro Martinez León</dc:creator>
  <cp:keywords/>
  <dc:description/>
  <cp:lastModifiedBy>Natalia Andrea Chavez Aedo</cp:lastModifiedBy>
  <cp:revision/>
  <dcterms:created xsi:type="dcterms:W3CDTF">2020-10-06T06:57:48Z</dcterms:created>
  <dcterms:modified xsi:type="dcterms:W3CDTF">2025-05-07T17:01:07Z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0x010100572F592B131C3D438997B605F34FEF72</vt:lpwstr>
  </property>
</Properties>
</file>